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5" yWindow="6150" windowWidth="28860" windowHeight="6060" tabRatio="830" activeTab="1"/>
  </bookViews>
  <sheets>
    <sheet name="date" sheetId="23" r:id="rId1"/>
    <sheet name="NAIA6" sheetId="103" r:id="rId2"/>
    <sheet name="RAYON MAG GV + CV" sheetId="53" state="hidden" r:id="rId3"/>
    <sheet name="Onglet 1" sheetId="72" r:id="rId4"/>
    <sheet name="Onglet 2" sheetId="74" r:id="rId5"/>
    <sheet name="Onglet 3" sheetId="73" r:id="rId6"/>
    <sheet name="Vannes Siège" sheetId="89" r:id="rId7"/>
    <sheet name="MAGASIN 1" sheetId="8" r:id="rId8"/>
  </sheets>
  <definedNames>
    <definedName name="_xlnm.Print_Area" localSheetId="0">date!$A$1:$I$90,date!$O$1:$W$90</definedName>
    <definedName name="_xlnm.Print_Area" localSheetId="7">'MAGASIN 1'!$A$1:$I$92,'MAGASIN 1'!$N$1:$V$92</definedName>
    <definedName name="_xlnm.Print_Area" localSheetId="3">'Onglet 1'!$A$1:$I$75,'Onglet 1'!$M$1:$S$75</definedName>
    <definedName name="_xlnm.Print_Area" localSheetId="4">'Onglet 2'!$A$1:$I$75,'Onglet 2'!$O$1:$W$75</definedName>
    <definedName name="_xlnm.Print_Area" localSheetId="5">'Onglet 3'!$A$1:$I$75,'Onglet 3'!$O$1:$W$75</definedName>
    <definedName name="_xlnm.Print_Area" localSheetId="6">'Vannes Siège'!$A$1:$I$92,'Vannes Siège'!$O$1:$W$92</definedName>
  </definedNames>
  <calcPr calcId="114210"/>
</workbook>
</file>

<file path=xl/calcChain.xml><?xml version="1.0" encoding="utf-8"?>
<calcChain xmlns="http://schemas.openxmlformats.org/spreadsheetml/2006/main">
  <c r="E5" i="103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E28"/>
  <c r="F28"/>
  <c r="E29"/>
  <c r="F29"/>
  <c r="E30"/>
  <c r="F30"/>
  <c r="E31"/>
  <c r="F31"/>
  <c r="E32"/>
  <c r="F32"/>
  <c r="E33"/>
  <c r="F33"/>
  <c r="E34"/>
  <c r="F34"/>
  <c r="E35"/>
  <c r="F35"/>
  <c r="E36"/>
  <c r="F36"/>
  <c r="E37"/>
  <c r="F37"/>
  <c r="E38"/>
  <c r="F38"/>
  <c r="E39"/>
  <c r="F39"/>
  <c r="E40"/>
  <c r="F40"/>
  <c r="E41"/>
  <c r="F41"/>
  <c r="E42"/>
  <c r="F42"/>
  <c r="E43"/>
  <c r="F43"/>
  <c r="E44"/>
  <c r="F44"/>
  <c r="E45"/>
  <c r="F45"/>
  <c r="E46"/>
  <c r="F46"/>
  <c r="E47"/>
  <c r="F47"/>
  <c r="E48"/>
  <c r="F48"/>
  <c r="E49"/>
  <c r="F49"/>
  <c r="E50"/>
  <c r="F50"/>
  <c r="E51"/>
  <c r="F51"/>
  <c r="E52"/>
  <c r="F52"/>
  <c r="E53"/>
  <c r="F53"/>
  <c r="E54"/>
  <c r="F54"/>
  <c r="E55"/>
  <c r="F55"/>
  <c r="E56"/>
  <c r="F56"/>
  <c r="E57"/>
  <c r="F57"/>
  <c r="E58"/>
  <c r="F58"/>
  <c r="E59"/>
  <c r="F59"/>
  <c r="E60"/>
  <c r="F60"/>
  <c r="E61"/>
  <c r="F61"/>
  <c r="E62"/>
  <c r="F62"/>
  <c r="E63"/>
  <c r="F63"/>
  <c r="E64"/>
  <c r="F64"/>
  <c r="E65"/>
  <c r="F65"/>
  <c r="E66"/>
  <c r="F66"/>
  <c r="E67"/>
  <c r="F67"/>
  <c r="E68"/>
  <c r="F68"/>
  <c r="E69"/>
  <c r="F69"/>
  <c r="E70"/>
  <c r="F70"/>
  <c r="E71"/>
  <c r="F71"/>
  <c r="E72"/>
  <c r="F72"/>
  <c r="E73"/>
  <c r="F73"/>
  <c r="E74"/>
  <c r="F74"/>
  <c r="E75"/>
  <c r="F75"/>
  <c r="E76"/>
  <c r="F76"/>
  <c r="E77"/>
  <c r="F77"/>
  <c r="E78"/>
  <c r="F78"/>
  <c r="E79"/>
  <c r="F79"/>
  <c r="E80"/>
  <c r="F80"/>
  <c r="E81"/>
  <c r="F81"/>
  <c r="E82"/>
  <c r="F82"/>
  <c r="E83"/>
  <c r="F83"/>
  <c r="E84"/>
  <c r="F84"/>
  <c r="E85"/>
  <c r="F85"/>
  <c r="E86"/>
  <c r="F86"/>
  <c r="E87"/>
  <c r="F87"/>
  <c r="E88"/>
  <c r="F88"/>
  <c r="E89"/>
  <c r="F89"/>
  <c r="E90"/>
  <c r="F90"/>
  <c r="E91"/>
  <c r="F91"/>
  <c r="E92"/>
  <c r="F92"/>
  <c r="E93"/>
  <c r="F93"/>
  <c r="E94"/>
  <c r="F94"/>
  <c r="E95"/>
  <c r="F95"/>
  <c r="E96"/>
  <c r="F96"/>
  <c r="E97"/>
  <c r="F97"/>
  <c r="E98"/>
  <c r="F98"/>
  <c r="E99"/>
  <c r="F99"/>
  <c r="E100"/>
  <c r="F100"/>
  <c r="E101"/>
  <c r="F101"/>
  <c r="E102"/>
  <c r="F102"/>
  <c r="E103"/>
  <c r="F103"/>
  <c r="E104"/>
  <c r="F104"/>
  <c r="E105"/>
  <c r="F105"/>
  <c r="E106"/>
  <c r="F106"/>
  <c r="E107"/>
  <c r="F107"/>
  <c r="E108"/>
  <c r="F108"/>
  <c r="E109"/>
  <c r="F109"/>
  <c r="E110"/>
  <c r="F110"/>
  <c r="E111"/>
  <c r="F111"/>
  <c r="E112"/>
  <c r="F112"/>
  <c r="E113"/>
  <c r="F113"/>
  <c r="E114"/>
  <c r="F114"/>
  <c r="E115"/>
  <c r="F115"/>
  <c r="E116"/>
  <c r="F116"/>
  <c r="E117"/>
  <c r="F117"/>
  <c r="E118"/>
  <c r="F118"/>
  <c r="E119"/>
  <c r="F119"/>
  <c r="E120"/>
  <c r="F120"/>
  <c r="E121"/>
  <c r="F121"/>
  <c r="E122"/>
  <c r="F122"/>
  <c r="E123"/>
  <c r="F123"/>
  <c r="E124"/>
  <c r="F124"/>
  <c r="E125"/>
  <c r="F125"/>
  <c r="E126"/>
  <c r="F126"/>
  <c r="E127"/>
  <c r="F127"/>
  <c r="E128"/>
  <c r="F128"/>
  <c r="E129"/>
  <c r="F129"/>
  <c r="E130"/>
  <c r="F130"/>
  <c r="E131"/>
  <c r="F131"/>
  <c r="E132"/>
  <c r="F132"/>
  <c r="E133"/>
  <c r="F133"/>
  <c r="E134"/>
  <c r="F134"/>
  <c r="E135"/>
  <c r="F135"/>
  <c r="E136"/>
  <c r="F136"/>
  <c r="E137"/>
  <c r="F137"/>
  <c r="E138"/>
  <c r="F138"/>
  <c r="E139"/>
  <c r="F139"/>
  <c r="E140"/>
  <c r="F140"/>
  <c r="E141"/>
  <c r="F141"/>
  <c r="E142"/>
  <c r="F142"/>
  <c r="E143"/>
  <c r="F143"/>
  <c r="E144"/>
  <c r="F144"/>
  <c r="E145"/>
  <c r="F145"/>
  <c r="E146"/>
  <c r="F146"/>
  <c r="E147"/>
  <c r="F147"/>
  <c r="E148"/>
  <c r="F148"/>
  <c r="E149"/>
  <c r="F149"/>
  <c r="E150"/>
  <c r="F150"/>
  <c r="E151"/>
  <c r="F151"/>
  <c r="E152"/>
  <c r="F152"/>
  <c r="E153"/>
  <c r="F153"/>
  <c r="E154"/>
  <c r="F154"/>
  <c r="E155"/>
  <c r="F155"/>
  <c r="E156"/>
  <c r="F156"/>
  <c r="E157"/>
  <c r="F157"/>
  <c r="E158"/>
  <c r="F158"/>
  <c r="E159"/>
  <c r="F159"/>
  <c r="E160"/>
  <c r="F160"/>
  <c r="E161"/>
  <c r="F161"/>
  <c r="E162"/>
  <c r="F162"/>
  <c r="E163"/>
  <c r="F163"/>
  <c r="E164"/>
  <c r="F164"/>
  <c r="E165"/>
  <c r="F165"/>
  <c r="E166"/>
  <c r="F166"/>
  <c r="E167"/>
  <c r="F167"/>
  <c r="E168"/>
  <c r="F168"/>
  <c r="E169"/>
  <c r="F169"/>
  <c r="E170"/>
  <c r="F170"/>
  <c r="E171"/>
  <c r="F171"/>
  <c r="E172"/>
  <c r="F172"/>
  <c r="E173"/>
  <c r="F173"/>
  <c r="E174"/>
  <c r="F174"/>
  <c r="E175"/>
  <c r="F175"/>
  <c r="E176"/>
  <c r="F176"/>
  <c r="E177"/>
  <c r="F177"/>
  <c r="E178"/>
  <c r="F178"/>
  <c r="E179"/>
  <c r="F179"/>
  <c r="E180"/>
  <c r="F180"/>
  <c r="E181"/>
  <c r="F181"/>
  <c r="E182"/>
  <c r="F182"/>
  <c r="E183"/>
  <c r="F183"/>
  <c r="E184"/>
  <c r="F184"/>
  <c r="E185"/>
  <c r="F185"/>
  <c r="E186"/>
  <c r="F186"/>
  <c r="E187"/>
  <c r="F187"/>
  <c r="E188"/>
  <c r="F188"/>
  <c r="E189"/>
  <c r="F189"/>
  <c r="E190"/>
  <c r="F190"/>
  <c r="E191"/>
  <c r="F191"/>
  <c r="E192"/>
  <c r="F192"/>
  <c r="E193"/>
  <c r="F193"/>
  <c r="E194"/>
  <c r="F194"/>
  <c r="E195"/>
  <c r="F195"/>
  <c r="E196"/>
  <c r="F196"/>
  <c r="E197"/>
  <c r="F197"/>
  <c r="E198"/>
  <c r="F198"/>
  <c r="E199"/>
  <c r="F199"/>
  <c r="E200"/>
  <c r="F200"/>
  <c r="E201"/>
  <c r="F201"/>
  <c r="E202"/>
  <c r="F202"/>
  <c r="E203"/>
  <c r="F203"/>
  <c r="E204"/>
  <c r="F204"/>
  <c r="E205"/>
  <c r="F205"/>
  <c r="E206"/>
  <c r="F206"/>
  <c r="E207"/>
  <c r="F207"/>
  <c r="E208"/>
  <c r="F208"/>
  <c r="E209"/>
  <c r="F209"/>
  <c r="E210"/>
  <c r="F210"/>
  <c r="E211"/>
  <c r="F211"/>
  <c r="E212"/>
  <c r="F212"/>
  <c r="E213"/>
  <c r="F213"/>
  <c r="E214"/>
  <c r="F214"/>
  <c r="E215"/>
  <c r="F215"/>
  <c r="E216"/>
  <c r="F216"/>
  <c r="E217"/>
  <c r="F217"/>
  <c r="E218"/>
  <c r="F218"/>
  <c r="E219"/>
  <c r="F219"/>
  <c r="E220"/>
  <c r="F220"/>
  <c r="E221"/>
  <c r="F221"/>
  <c r="E222"/>
  <c r="F222"/>
  <c r="E223"/>
  <c r="F223"/>
  <c r="E224"/>
  <c r="F224"/>
  <c r="E225"/>
  <c r="F225"/>
  <c r="E226"/>
  <c r="F226"/>
  <c r="E227"/>
  <c r="F227"/>
  <c r="E228"/>
  <c r="F228"/>
  <c r="E229"/>
  <c r="F229"/>
  <c r="E230"/>
  <c r="F230"/>
  <c r="E231"/>
  <c r="F231"/>
  <c r="E232"/>
  <c r="F232"/>
  <c r="E233"/>
  <c r="F233"/>
  <c r="E234"/>
  <c r="F234"/>
  <c r="E235"/>
  <c r="F235"/>
  <c r="E236"/>
  <c r="F236"/>
  <c r="E237"/>
  <c r="F237"/>
  <c r="E238"/>
  <c r="F238"/>
  <c r="E239"/>
  <c r="F239"/>
  <c r="E240"/>
  <c r="F240"/>
  <c r="E241"/>
  <c r="F241"/>
  <c r="E242"/>
  <c r="F242"/>
  <c r="E243"/>
  <c r="F243"/>
  <c r="E244"/>
  <c r="F244"/>
  <c r="E245"/>
  <c r="F245"/>
  <c r="E246"/>
  <c r="F246"/>
  <c r="E247"/>
  <c r="F247"/>
  <c r="E248"/>
  <c r="F248"/>
  <c r="E249"/>
  <c r="F249"/>
  <c r="E250"/>
  <c r="F250"/>
  <c r="E251"/>
  <c r="F251"/>
  <c r="E252"/>
  <c r="F252"/>
  <c r="E253"/>
  <c r="F253"/>
  <c r="E254"/>
  <c r="F254"/>
  <c r="E255"/>
  <c r="F255"/>
  <c r="E256"/>
  <c r="F256"/>
  <c r="E257"/>
  <c r="F257"/>
  <c r="E258"/>
  <c r="F258"/>
  <c r="E259"/>
  <c r="F259"/>
  <c r="E260"/>
  <c r="F260"/>
  <c r="E261"/>
  <c r="F261"/>
  <c r="E262"/>
  <c r="F262"/>
  <c r="E263"/>
  <c r="F263"/>
  <c r="E264"/>
  <c r="F264"/>
  <c r="E265"/>
  <c r="F265"/>
  <c r="E266"/>
  <c r="F266"/>
  <c r="E267"/>
  <c r="F267"/>
  <c r="E268"/>
  <c r="F268"/>
  <c r="E269"/>
  <c r="F269"/>
  <c r="E270"/>
  <c r="F270"/>
  <c r="E271"/>
  <c r="F271"/>
  <c r="E272"/>
  <c r="F272"/>
  <c r="E273"/>
  <c r="F273"/>
  <c r="E274"/>
  <c r="F274"/>
  <c r="E275"/>
  <c r="F275"/>
  <c r="E276"/>
  <c r="F276"/>
  <c r="E277"/>
  <c r="F277"/>
  <c r="E278"/>
  <c r="F278"/>
  <c r="E279"/>
  <c r="F279"/>
  <c r="E280"/>
  <c r="F280"/>
  <c r="E281"/>
  <c r="F281"/>
  <c r="E282"/>
  <c r="F282"/>
  <c r="E283"/>
  <c r="F283"/>
  <c r="E284"/>
  <c r="F284"/>
  <c r="E285"/>
  <c r="F285"/>
  <c r="E286"/>
  <c r="F286"/>
  <c r="E287"/>
  <c r="F287"/>
  <c r="E288"/>
  <c r="F288"/>
  <c r="E289"/>
  <c r="F289"/>
  <c r="E290"/>
  <c r="F290"/>
  <c r="E291"/>
  <c r="F291"/>
  <c r="E292"/>
  <c r="F292"/>
  <c r="E293"/>
  <c r="F293"/>
  <c r="E294"/>
  <c r="F294"/>
  <c r="E295"/>
  <c r="F295"/>
  <c r="E296"/>
  <c r="F296"/>
  <c r="E297"/>
  <c r="F297"/>
  <c r="E298"/>
  <c r="F298"/>
  <c r="E299"/>
  <c r="F299"/>
  <c r="E300"/>
  <c r="F300"/>
  <c r="E301"/>
  <c r="F301"/>
  <c r="E302"/>
  <c r="F302"/>
  <c r="E303"/>
  <c r="F303"/>
  <c r="E304"/>
  <c r="F304"/>
  <c r="E305"/>
  <c r="F305"/>
  <c r="E306"/>
  <c r="F306"/>
  <c r="E307"/>
  <c r="F307"/>
  <c r="E308"/>
  <c r="F308"/>
  <c r="E309"/>
  <c r="F309"/>
  <c r="E310"/>
  <c r="F310"/>
  <c r="E311"/>
  <c r="F311"/>
  <c r="E312"/>
  <c r="F312"/>
  <c r="E313"/>
  <c r="F313"/>
  <c r="E314"/>
  <c r="F314"/>
  <c r="E315"/>
  <c r="F315"/>
  <c r="E316"/>
  <c r="F316"/>
  <c r="E317"/>
  <c r="F317"/>
  <c r="E318"/>
  <c r="F318"/>
  <c r="E319"/>
  <c r="F319"/>
  <c r="E320"/>
  <c r="F320"/>
  <c r="E321"/>
  <c r="F321"/>
  <c r="E322"/>
  <c r="F322"/>
  <c r="E323"/>
  <c r="F323"/>
  <c r="E324"/>
  <c r="F324"/>
  <c r="E325"/>
  <c r="F325"/>
  <c r="E326"/>
  <c r="F326"/>
  <c r="E327"/>
  <c r="F327"/>
  <c r="E328"/>
  <c r="F328"/>
  <c r="E329"/>
  <c r="F329"/>
  <c r="E330"/>
  <c r="F330"/>
  <c r="E331"/>
  <c r="F331"/>
  <c r="E332"/>
  <c r="F332"/>
  <c r="E333"/>
  <c r="F333"/>
  <c r="E334"/>
  <c r="F334"/>
  <c r="E335"/>
  <c r="F335"/>
  <c r="E336"/>
  <c r="F336"/>
  <c r="E337"/>
  <c r="F337"/>
  <c r="E338"/>
  <c r="F338"/>
  <c r="E339"/>
  <c r="F339"/>
  <c r="E340"/>
  <c r="F340"/>
  <c r="E341"/>
  <c r="F341"/>
  <c r="E342"/>
  <c r="F342"/>
  <c r="E343"/>
  <c r="F343"/>
  <c r="E344"/>
  <c r="F344"/>
  <c r="E345"/>
  <c r="F345"/>
  <c r="E346"/>
  <c r="F346"/>
  <c r="E347"/>
  <c r="F347"/>
  <c r="E348"/>
  <c r="F348"/>
  <c r="E349"/>
  <c r="F349"/>
  <c r="E350"/>
  <c r="F350"/>
  <c r="E351"/>
  <c r="F351"/>
  <c r="E352"/>
  <c r="F352"/>
  <c r="E353"/>
  <c r="F353"/>
  <c r="E354"/>
  <c r="F354"/>
  <c r="E355"/>
  <c r="F355"/>
  <c r="E356"/>
  <c r="F356"/>
  <c r="E357"/>
  <c r="F357"/>
  <c r="E358"/>
  <c r="F358"/>
  <c r="E359"/>
  <c r="F359"/>
  <c r="E360"/>
  <c r="F360"/>
  <c r="E361"/>
  <c r="F361"/>
  <c r="E362"/>
  <c r="F362"/>
  <c r="E363"/>
  <c r="F363"/>
  <c r="E364"/>
  <c r="F364"/>
  <c r="E365"/>
  <c r="F365"/>
  <c r="E366"/>
  <c r="F366"/>
  <c r="E367"/>
  <c r="F367"/>
  <c r="E368"/>
  <c r="F368"/>
  <c r="E369"/>
  <c r="F369"/>
  <c r="E370"/>
  <c r="F370"/>
  <c r="E371"/>
  <c r="F371"/>
  <c r="E372"/>
  <c r="F372"/>
  <c r="E373"/>
  <c r="F373"/>
  <c r="E374"/>
  <c r="F374"/>
  <c r="E375"/>
  <c r="F375"/>
  <c r="E376"/>
  <c r="F376"/>
  <c r="E377"/>
  <c r="F377"/>
  <c r="E378"/>
  <c r="F378"/>
  <c r="E379"/>
  <c r="F379"/>
  <c r="E380"/>
  <c r="F380"/>
  <c r="E381"/>
  <c r="F381"/>
  <c r="E382"/>
  <c r="F382"/>
  <c r="E383"/>
  <c r="F383"/>
  <c r="E384"/>
  <c r="F384"/>
  <c r="E385"/>
  <c r="F385"/>
  <c r="E386"/>
  <c r="F386"/>
  <c r="E387"/>
  <c r="F387"/>
  <c r="E388"/>
  <c r="F388"/>
  <c r="E389"/>
  <c r="F389"/>
  <c r="E390"/>
  <c r="F390"/>
  <c r="E391"/>
  <c r="F391"/>
  <c r="E392"/>
  <c r="F392"/>
  <c r="E393"/>
  <c r="F393"/>
  <c r="E394"/>
  <c r="F394"/>
  <c r="E395"/>
  <c r="F395"/>
  <c r="E396"/>
  <c r="F396"/>
  <c r="E397"/>
  <c r="F397"/>
  <c r="E398"/>
  <c r="F398"/>
  <c r="E399"/>
  <c r="F399"/>
  <c r="E400"/>
  <c r="F400"/>
  <c r="E401"/>
  <c r="F401"/>
  <c r="E402"/>
  <c r="F402"/>
  <c r="E403"/>
  <c r="F403"/>
  <c r="E404"/>
  <c r="F404"/>
  <c r="E405"/>
  <c r="F405"/>
  <c r="E406"/>
  <c r="F406"/>
  <c r="E407"/>
  <c r="F407"/>
  <c r="E408"/>
  <c r="F408"/>
  <c r="E409"/>
  <c r="F409"/>
  <c r="E410"/>
  <c r="F410"/>
  <c r="E411"/>
  <c r="F411"/>
  <c r="E412"/>
  <c r="F412"/>
  <c r="E413"/>
  <c r="F413"/>
  <c r="E414"/>
  <c r="F414"/>
  <c r="E415"/>
  <c r="F415"/>
  <c r="E416"/>
  <c r="F416"/>
  <c r="E417"/>
  <c r="F417"/>
  <c r="E418"/>
  <c r="F418"/>
  <c r="E419"/>
  <c r="F419"/>
  <c r="E420"/>
  <c r="F420"/>
  <c r="E421"/>
  <c r="F421"/>
  <c r="E422"/>
  <c r="F422"/>
  <c r="E423"/>
  <c r="F423"/>
  <c r="E424"/>
  <c r="F424"/>
  <c r="E425"/>
  <c r="F425"/>
  <c r="E426"/>
  <c r="F426"/>
  <c r="E427"/>
  <c r="F427"/>
  <c r="E428"/>
  <c r="F428"/>
  <c r="E429"/>
  <c r="F429"/>
  <c r="E430"/>
  <c r="F430"/>
  <c r="E431"/>
  <c r="F431"/>
  <c r="E432"/>
  <c r="F432"/>
  <c r="E433"/>
  <c r="F433"/>
  <c r="E434"/>
  <c r="F434"/>
  <c r="E435"/>
  <c r="F435"/>
  <c r="E436"/>
  <c r="F436"/>
  <c r="E437"/>
  <c r="F437"/>
  <c r="E438"/>
  <c r="F438"/>
  <c r="E439"/>
  <c r="F439"/>
  <c r="E440"/>
  <c r="F440"/>
  <c r="E441"/>
  <c r="F441"/>
  <c r="E442"/>
  <c r="F442"/>
  <c r="E443"/>
  <c r="F443"/>
  <c r="E444"/>
  <c r="F444"/>
  <c r="E445"/>
  <c r="F445"/>
  <c r="E446"/>
  <c r="F446"/>
  <c r="E447"/>
  <c r="F447"/>
  <c r="E448"/>
  <c r="F448"/>
  <c r="E449"/>
  <c r="F449"/>
  <c r="E450"/>
  <c r="F450"/>
  <c r="E451"/>
  <c r="F451"/>
  <c r="E452"/>
  <c r="F452"/>
  <c r="E453"/>
  <c r="F453"/>
  <c r="E454"/>
  <c r="F454"/>
  <c r="E455"/>
  <c r="F455"/>
  <c r="E456"/>
  <c r="F456"/>
  <c r="E457"/>
  <c r="F457"/>
  <c r="E458"/>
  <c r="F458"/>
  <c r="E459"/>
  <c r="F459"/>
  <c r="E460"/>
  <c r="F460"/>
  <c r="E461"/>
  <c r="F461"/>
  <c r="E462"/>
  <c r="F462"/>
  <c r="E463"/>
  <c r="F463"/>
  <c r="E464"/>
  <c r="F464"/>
  <c r="E465"/>
  <c r="F465"/>
  <c r="E466"/>
  <c r="F466"/>
  <c r="E467"/>
  <c r="F467"/>
  <c r="E468"/>
  <c r="F468"/>
  <c r="E469"/>
  <c r="F469"/>
  <c r="E470"/>
  <c r="F470"/>
  <c r="E471"/>
  <c r="F471"/>
  <c r="E472"/>
  <c r="F472"/>
  <c r="E473"/>
  <c r="F473"/>
  <c r="E474"/>
  <c r="F474"/>
  <c r="E475"/>
  <c r="F475"/>
  <c r="E476"/>
  <c r="F476"/>
  <c r="E477"/>
  <c r="F477"/>
  <c r="E478"/>
  <c r="F478"/>
  <c r="E479"/>
  <c r="F479"/>
  <c r="E480"/>
  <c r="F480"/>
  <c r="E481"/>
  <c r="F481"/>
  <c r="E482"/>
  <c r="F482"/>
  <c r="E483"/>
  <c r="F483"/>
  <c r="E484"/>
  <c r="F484"/>
  <c r="E485"/>
  <c r="F485"/>
  <c r="E486"/>
  <c r="F486"/>
  <c r="E487"/>
  <c r="F487"/>
  <c r="E488"/>
  <c r="F488"/>
  <c r="E489"/>
  <c r="F489"/>
  <c r="E490"/>
  <c r="F490"/>
  <c r="E491"/>
  <c r="F491"/>
  <c r="E492"/>
  <c r="F492"/>
  <c r="E493"/>
  <c r="F493"/>
  <c r="E494"/>
  <c r="F494"/>
  <c r="E495"/>
  <c r="F495"/>
  <c r="E496"/>
  <c r="F496"/>
  <c r="E497"/>
  <c r="F497"/>
  <c r="E498"/>
  <c r="F498"/>
  <c r="E499"/>
  <c r="F499"/>
  <c r="E500"/>
  <c r="F500"/>
  <c r="E501"/>
  <c r="F501"/>
  <c r="E502"/>
  <c r="F502"/>
  <c r="E503"/>
  <c r="F503"/>
  <c r="E504"/>
  <c r="F504"/>
  <c r="E505"/>
  <c r="F505"/>
  <c r="E506"/>
  <c r="F506"/>
  <c r="E507"/>
  <c r="F507"/>
  <c r="E508"/>
  <c r="F508"/>
  <c r="E509"/>
  <c r="F509"/>
  <c r="E510"/>
  <c r="F510"/>
  <c r="E511"/>
  <c r="F511"/>
  <c r="E512"/>
  <c r="F512"/>
  <c r="E513"/>
  <c r="F513"/>
  <c r="E514"/>
  <c r="F514"/>
  <c r="E515"/>
  <c r="F515"/>
  <c r="E516"/>
  <c r="F516"/>
  <c r="E517"/>
  <c r="F517"/>
  <c r="E518"/>
  <c r="F518"/>
  <c r="E519"/>
  <c r="F519"/>
  <c r="E520"/>
  <c r="F520"/>
  <c r="E521"/>
  <c r="F521"/>
  <c r="E522"/>
  <c r="F522"/>
  <c r="E523"/>
  <c r="F523"/>
  <c r="E524"/>
  <c r="F524"/>
  <c r="E525"/>
  <c r="F525"/>
  <c r="E526"/>
  <c r="F526"/>
  <c r="E527"/>
  <c r="F527"/>
  <c r="E528"/>
  <c r="F528"/>
  <c r="E529"/>
  <c r="F529"/>
  <c r="E530"/>
  <c r="F530"/>
  <c r="E531"/>
  <c r="F531"/>
  <c r="E532"/>
  <c r="F532"/>
  <c r="E533"/>
  <c r="F533"/>
  <c r="E534"/>
  <c r="F534"/>
  <c r="E535"/>
  <c r="F535"/>
  <c r="E536"/>
  <c r="F536"/>
  <c r="E537"/>
  <c r="F537"/>
  <c r="E538"/>
  <c r="F538"/>
  <c r="E539"/>
  <c r="F539"/>
  <c r="E540"/>
  <c r="F540"/>
  <c r="E541"/>
  <c r="F541"/>
  <c r="E542"/>
  <c r="F542"/>
  <c r="E543"/>
  <c r="F543"/>
  <c r="E544"/>
  <c r="F544"/>
  <c r="E545"/>
  <c r="F545"/>
  <c r="E546"/>
  <c r="F546"/>
  <c r="E547"/>
  <c r="F547"/>
  <c r="E548"/>
  <c r="F548"/>
  <c r="E549"/>
  <c r="F549"/>
  <c r="E550"/>
  <c r="F550"/>
  <c r="E551"/>
  <c r="F551"/>
  <c r="E552"/>
  <c r="F552"/>
  <c r="E553"/>
  <c r="F553"/>
  <c r="E554"/>
  <c r="F554"/>
  <c r="E555"/>
  <c r="F555"/>
  <c r="E556"/>
  <c r="F556"/>
  <c r="E557"/>
  <c r="F557"/>
  <c r="E558"/>
  <c r="F558"/>
  <c r="E559"/>
  <c r="F559"/>
  <c r="E560"/>
  <c r="F560"/>
  <c r="E561"/>
  <c r="F561"/>
  <c r="E562"/>
  <c r="F562"/>
  <c r="E563"/>
  <c r="F563"/>
  <c r="E564"/>
  <c r="F564"/>
  <c r="E565"/>
  <c r="F565"/>
  <c r="E566"/>
  <c r="F566"/>
  <c r="E567"/>
  <c r="F567"/>
  <c r="E568"/>
  <c r="F568"/>
  <c r="E569"/>
  <c r="F569"/>
  <c r="E570"/>
  <c r="F570"/>
  <c r="E571"/>
  <c r="F571"/>
  <c r="E572"/>
  <c r="F572"/>
  <c r="E573"/>
  <c r="F573"/>
  <c r="E574"/>
  <c r="F574"/>
  <c r="E575"/>
  <c r="F575"/>
  <c r="E576"/>
  <c r="F576"/>
  <c r="E577"/>
  <c r="F577"/>
  <c r="E578"/>
  <c r="F578"/>
  <c r="E579"/>
  <c r="F579"/>
  <c r="E580"/>
  <c r="F580"/>
  <c r="E581"/>
  <c r="F581"/>
  <c r="E582"/>
  <c r="F582"/>
  <c r="E583"/>
  <c r="F583"/>
  <c r="E584"/>
  <c r="F584"/>
  <c r="E585"/>
  <c r="F585"/>
  <c r="E586"/>
  <c r="F586"/>
  <c r="E587"/>
  <c r="F587"/>
  <c r="E588"/>
  <c r="F588"/>
  <c r="E589"/>
  <c r="F589"/>
  <c r="E590"/>
  <c r="F590"/>
  <c r="E591"/>
  <c r="F591"/>
  <c r="E592"/>
  <c r="F592"/>
  <c r="E593"/>
  <c r="F593"/>
  <c r="E594"/>
  <c r="F594"/>
  <c r="E595"/>
  <c r="F595"/>
  <c r="E596"/>
  <c r="F596"/>
  <c r="E597"/>
  <c r="F597"/>
  <c r="E598"/>
  <c r="F598"/>
  <c r="E599"/>
  <c r="F599"/>
  <c r="E600"/>
  <c r="F600"/>
  <c r="E601"/>
  <c r="F601"/>
  <c r="E602"/>
  <c r="F602"/>
  <c r="E603"/>
  <c r="F603"/>
  <c r="E604"/>
  <c r="F604"/>
  <c r="E605"/>
  <c r="F605"/>
  <c r="E606"/>
  <c r="F606"/>
  <c r="E607"/>
  <c r="F607"/>
  <c r="E608"/>
  <c r="F608"/>
  <c r="E609"/>
  <c r="F609"/>
  <c r="E610"/>
  <c r="F610"/>
  <c r="E611"/>
  <c r="F611"/>
  <c r="E612"/>
  <c r="F612"/>
  <c r="E613"/>
  <c r="F613"/>
  <c r="E614"/>
  <c r="F614"/>
  <c r="E615"/>
  <c r="F615"/>
  <c r="E616"/>
  <c r="F616"/>
  <c r="E617"/>
  <c r="F617"/>
  <c r="E618"/>
  <c r="F618"/>
  <c r="E619"/>
  <c r="F619"/>
  <c r="E620"/>
  <c r="F620"/>
  <c r="E621"/>
  <c r="F621"/>
  <c r="E622"/>
  <c r="F622"/>
  <c r="E623"/>
  <c r="F623"/>
  <c r="E624"/>
  <c r="F624"/>
  <c r="E625"/>
  <c r="F625"/>
  <c r="E626"/>
  <c r="F626"/>
  <c r="E627"/>
  <c r="F627"/>
  <c r="E628"/>
  <c r="F628"/>
  <c r="E629"/>
  <c r="F629"/>
  <c r="E630"/>
  <c r="F630"/>
  <c r="E631"/>
  <c r="F631"/>
  <c r="E632"/>
  <c r="F632"/>
  <c r="E633"/>
  <c r="F633"/>
  <c r="E634"/>
  <c r="F634"/>
  <c r="E635"/>
  <c r="F635"/>
  <c r="E636"/>
  <c r="F636"/>
  <c r="E637"/>
  <c r="F637"/>
  <c r="E638"/>
  <c r="F638"/>
  <c r="E639"/>
  <c r="F639"/>
  <c r="E640"/>
  <c r="F640"/>
  <c r="E641"/>
  <c r="F641"/>
  <c r="E642"/>
  <c r="F642"/>
  <c r="E643"/>
  <c r="F643"/>
  <c r="E644"/>
  <c r="F644"/>
  <c r="E645"/>
  <c r="F645"/>
  <c r="E646"/>
  <c r="F646"/>
  <c r="E647"/>
  <c r="F647"/>
  <c r="E648"/>
  <c r="F648"/>
  <c r="E649"/>
  <c r="F649"/>
  <c r="E650"/>
  <c r="F650"/>
  <c r="E651"/>
  <c r="F651"/>
  <c r="E652"/>
  <c r="F652"/>
  <c r="E653"/>
  <c r="F653"/>
  <c r="E654"/>
  <c r="F654"/>
  <c r="E655"/>
  <c r="F655"/>
  <c r="E656"/>
  <c r="F656"/>
  <c r="E657"/>
  <c r="F657"/>
  <c r="E658"/>
  <c r="F658"/>
  <c r="E659"/>
  <c r="F659"/>
  <c r="E660"/>
  <c r="F660"/>
  <c r="E661"/>
  <c r="F661"/>
  <c r="E662"/>
  <c r="F662"/>
  <c r="E663"/>
  <c r="F663"/>
  <c r="E664"/>
  <c r="F664"/>
  <c r="E665"/>
  <c r="F665"/>
  <c r="E666"/>
  <c r="F666"/>
  <c r="E667"/>
  <c r="F667"/>
  <c r="E668"/>
  <c r="F668"/>
  <c r="E669"/>
  <c r="F669"/>
  <c r="E670"/>
  <c r="F670"/>
  <c r="E671"/>
  <c r="F671"/>
  <c r="E672"/>
  <c r="F672"/>
  <c r="E673"/>
  <c r="F673"/>
  <c r="E674"/>
  <c r="F674"/>
  <c r="E675"/>
  <c r="F675"/>
  <c r="E676"/>
  <c r="F676"/>
  <c r="E677"/>
  <c r="F677"/>
  <c r="E678"/>
  <c r="F678"/>
  <c r="E679"/>
  <c r="F679"/>
  <c r="E680"/>
  <c r="F680"/>
  <c r="E681"/>
  <c r="F681"/>
  <c r="E682"/>
  <c r="F682"/>
  <c r="E683"/>
  <c r="F683"/>
  <c r="E684"/>
  <c r="F684"/>
  <c r="E685"/>
  <c r="F685"/>
  <c r="E686"/>
  <c r="F686"/>
  <c r="E687"/>
  <c r="F687"/>
  <c r="E688"/>
  <c r="F688"/>
  <c r="E689"/>
  <c r="F689"/>
  <c r="E690"/>
  <c r="F690"/>
  <c r="E691"/>
  <c r="F691"/>
  <c r="E692"/>
  <c r="F692"/>
  <c r="E693"/>
  <c r="F693"/>
  <c r="E694"/>
  <c r="F694"/>
  <c r="E695"/>
  <c r="F695"/>
  <c r="E696"/>
  <c r="F696"/>
  <c r="E697"/>
  <c r="F697"/>
  <c r="E698"/>
  <c r="F698"/>
  <c r="E699"/>
  <c r="F699"/>
  <c r="E700"/>
  <c r="F700"/>
  <c r="E701"/>
  <c r="F701"/>
  <c r="E702"/>
  <c r="F702"/>
  <c r="E703"/>
  <c r="F703"/>
  <c r="E704"/>
  <c r="F704"/>
  <c r="E705"/>
  <c r="F705"/>
  <c r="E706"/>
  <c r="F706"/>
  <c r="E707"/>
  <c r="F707"/>
  <c r="E708"/>
  <c r="F708"/>
  <c r="E709"/>
  <c r="F709"/>
  <c r="E710"/>
  <c r="F710"/>
  <c r="E711"/>
  <c r="F711"/>
  <c r="E712"/>
  <c r="F712"/>
  <c r="E713"/>
  <c r="F713"/>
  <c r="E714"/>
  <c r="F714"/>
  <c r="E715"/>
  <c r="F715"/>
  <c r="E716"/>
  <c r="F716"/>
  <c r="E717"/>
  <c r="F717"/>
  <c r="E718"/>
  <c r="F718"/>
  <c r="E719"/>
  <c r="F719"/>
  <c r="E720"/>
  <c r="F720"/>
  <c r="E721"/>
  <c r="F721"/>
  <c r="E722"/>
  <c r="F722"/>
  <c r="E723"/>
  <c r="F723"/>
  <c r="E724"/>
  <c r="F724"/>
  <c r="E725"/>
  <c r="F725"/>
  <c r="E726"/>
  <c r="F726"/>
  <c r="E727"/>
  <c r="F727"/>
  <c r="E728"/>
  <c r="F728"/>
  <c r="E729"/>
  <c r="F729"/>
  <c r="E730"/>
  <c r="F730"/>
  <c r="E731"/>
  <c r="F731"/>
  <c r="E732"/>
  <c r="F732"/>
  <c r="E733"/>
  <c r="F733"/>
  <c r="E734"/>
  <c r="F734"/>
  <c r="E735"/>
  <c r="F735"/>
  <c r="E736"/>
  <c r="F736"/>
  <c r="E737"/>
  <c r="F737"/>
  <c r="E738"/>
  <c r="F738"/>
  <c r="E739"/>
  <c r="F739"/>
  <c r="E740"/>
  <c r="F740"/>
  <c r="E741"/>
  <c r="F741"/>
  <c r="E742"/>
  <c r="F742"/>
  <c r="E743"/>
  <c r="F743"/>
  <c r="E744"/>
  <c r="F744"/>
  <c r="E745"/>
  <c r="F745"/>
  <c r="E746"/>
  <c r="F746"/>
  <c r="E747"/>
  <c r="F747"/>
  <c r="E748"/>
  <c r="F748"/>
  <c r="E749"/>
  <c r="F749"/>
  <c r="E750"/>
  <c r="F750"/>
  <c r="E751"/>
  <c r="F751"/>
  <c r="E752"/>
  <c r="F752"/>
  <c r="E753"/>
  <c r="F753"/>
  <c r="E754"/>
  <c r="F754"/>
  <c r="E755"/>
  <c r="F755"/>
  <c r="E756"/>
  <c r="F756"/>
  <c r="E757"/>
  <c r="F757"/>
  <c r="E758"/>
  <c r="F758"/>
  <c r="E759"/>
  <c r="F759"/>
  <c r="E760"/>
  <c r="F760"/>
  <c r="E761"/>
  <c r="F761"/>
  <c r="E762"/>
  <c r="F762"/>
  <c r="E763"/>
  <c r="F763"/>
  <c r="E764"/>
  <c r="F764"/>
  <c r="E765"/>
  <c r="F765"/>
  <c r="E766"/>
  <c r="F766"/>
  <c r="E767"/>
  <c r="F767"/>
  <c r="E768"/>
  <c r="F768"/>
  <c r="E769"/>
  <c r="F769"/>
  <c r="E770"/>
  <c r="F770"/>
  <c r="E771"/>
  <c r="F771"/>
  <c r="E772"/>
  <c r="F772"/>
  <c r="E773"/>
  <c r="F773"/>
  <c r="E774"/>
  <c r="F774"/>
  <c r="E775"/>
  <c r="F775"/>
  <c r="E776"/>
  <c r="F776"/>
  <c r="E777"/>
  <c r="F777"/>
  <c r="E778"/>
  <c r="F778"/>
  <c r="E779"/>
  <c r="F779"/>
  <c r="E780"/>
  <c r="F780"/>
  <c r="E781"/>
  <c r="F781"/>
  <c r="E782"/>
  <c r="F782"/>
  <c r="E783"/>
  <c r="F783"/>
  <c r="E784"/>
  <c r="F784"/>
  <c r="E785"/>
  <c r="F785"/>
  <c r="E786"/>
  <c r="F786"/>
  <c r="E787"/>
  <c r="F787"/>
  <c r="E788"/>
  <c r="F788"/>
  <c r="E789"/>
  <c r="F789"/>
  <c r="E790"/>
  <c r="F790"/>
  <c r="E791"/>
  <c r="F791"/>
  <c r="E792"/>
  <c r="F792"/>
  <c r="E793"/>
  <c r="F793"/>
  <c r="E794"/>
  <c r="F794"/>
  <c r="E795"/>
  <c r="F795"/>
  <c r="E796"/>
  <c r="F796"/>
  <c r="E797"/>
  <c r="F797"/>
  <c r="E798"/>
  <c r="F798"/>
  <c r="E799"/>
  <c r="F799"/>
  <c r="E800"/>
  <c r="F800"/>
  <c r="E801"/>
  <c r="F801"/>
  <c r="E802"/>
  <c r="F802"/>
  <c r="E803"/>
  <c r="F803"/>
  <c r="E804"/>
  <c r="F804"/>
  <c r="E805"/>
  <c r="F805"/>
  <c r="E806"/>
  <c r="F806"/>
  <c r="E807"/>
  <c r="F807"/>
  <c r="E808"/>
  <c r="F808"/>
  <c r="E809"/>
  <c r="F809"/>
  <c r="E810"/>
  <c r="F810"/>
  <c r="E811"/>
  <c r="F811"/>
  <c r="E812"/>
  <c r="F812"/>
  <c r="E813"/>
  <c r="F813"/>
  <c r="E814"/>
  <c r="F814"/>
  <c r="E815"/>
  <c r="F815"/>
  <c r="E816"/>
  <c r="F816"/>
  <c r="E817"/>
  <c r="F817"/>
  <c r="E818"/>
  <c r="F818"/>
  <c r="E819"/>
  <c r="F819"/>
  <c r="E820"/>
  <c r="F820"/>
  <c r="E821"/>
  <c r="F821"/>
  <c r="E822"/>
  <c r="F822"/>
  <c r="E823"/>
  <c r="F823"/>
  <c r="E824"/>
  <c r="F824"/>
  <c r="E825"/>
  <c r="F825"/>
  <c r="E826"/>
  <c r="F826"/>
  <c r="E827"/>
  <c r="F827"/>
  <c r="E828"/>
  <c r="F828"/>
  <c r="E829"/>
  <c r="F829"/>
  <c r="E830"/>
  <c r="F830"/>
  <c r="E831"/>
  <c r="F831"/>
  <c r="E832"/>
  <c r="F832"/>
  <c r="E833"/>
  <c r="F833"/>
  <c r="E834"/>
  <c r="F834"/>
  <c r="E835"/>
  <c r="F835"/>
  <c r="E836"/>
  <c r="F836"/>
  <c r="E837"/>
  <c r="F837"/>
  <c r="E838"/>
  <c r="F838"/>
  <c r="E839"/>
  <c r="F839"/>
  <c r="E840"/>
  <c r="F840"/>
  <c r="E841"/>
  <c r="F841"/>
  <c r="E842"/>
  <c r="F842"/>
  <c r="E843"/>
  <c r="F843"/>
  <c r="E844"/>
  <c r="F844"/>
  <c r="E845"/>
  <c r="F845"/>
  <c r="E846"/>
  <c r="F846"/>
  <c r="E847"/>
  <c r="F847"/>
  <c r="E848"/>
  <c r="F848"/>
  <c r="E849"/>
  <c r="F849"/>
  <c r="E850"/>
  <c r="F850"/>
  <c r="E851"/>
  <c r="F851"/>
  <c r="E852"/>
  <c r="F852"/>
  <c r="E853"/>
  <c r="F853"/>
  <c r="E854"/>
  <c r="F854"/>
  <c r="E855"/>
  <c r="F855"/>
  <c r="E856"/>
  <c r="F856"/>
  <c r="E857"/>
  <c r="F857"/>
  <c r="E858"/>
  <c r="F858"/>
  <c r="E859"/>
  <c r="F859"/>
  <c r="E860"/>
  <c r="F860"/>
  <c r="E861"/>
  <c r="F861"/>
  <c r="E862"/>
  <c r="F862"/>
  <c r="E863"/>
  <c r="F863"/>
  <c r="E864"/>
  <c r="F864"/>
  <c r="E865"/>
  <c r="F865"/>
  <c r="E866"/>
  <c r="F866"/>
  <c r="E867"/>
  <c r="F867"/>
  <c r="E868"/>
  <c r="F868"/>
  <c r="E869"/>
  <c r="F869"/>
  <c r="E870"/>
  <c r="F870"/>
  <c r="E871"/>
  <c r="F871"/>
  <c r="E872"/>
  <c r="F872"/>
  <c r="E873"/>
  <c r="F873"/>
  <c r="E874"/>
  <c r="F874"/>
  <c r="E875"/>
  <c r="F875"/>
  <c r="E876"/>
  <c r="F876"/>
  <c r="E877"/>
  <c r="F877"/>
  <c r="E878"/>
  <c r="F878"/>
  <c r="E879"/>
  <c r="F879"/>
  <c r="E880"/>
  <c r="F880"/>
  <c r="E881"/>
  <c r="F881"/>
  <c r="E882"/>
  <c r="F882"/>
  <c r="E883"/>
  <c r="F883"/>
  <c r="E884"/>
  <c r="F884"/>
  <c r="E885"/>
  <c r="F885"/>
  <c r="E886"/>
  <c r="F886"/>
  <c r="E887"/>
  <c r="F887"/>
  <c r="E888"/>
  <c r="F888"/>
  <c r="E889"/>
  <c r="F889"/>
  <c r="E890"/>
  <c r="F890"/>
  <c r="E891"/>
  <c r="F891"/>
  <c r="E892"/>
  <c r="F892"/>
  <c r="E893"/>
  <c r="F893"/>
  <c r="E894"/>
  <c r="F894"/>
  <c r="E895"/>
  <c r="F895"/>
  <c r="E896"/>
  <c r="F896"/>
  <c r="E897"/>
  <c r="F897"/>
  <c r="E898"/>
  <c r="F898"/>
  <c r="E899"/>
  <c r="F899"/>
  <c r="E900"/>
  <c r="F900"/>
  <c r="E901"/>
  <c r="F901"/>
  <c r="E902"/>
  <c r="F902"/>
  <c r="E903"/>
  <c r="F903"/>
  <c r="E904"/>
  <c r="F904"/>
  <c r="E905"/>
  <c r="F905"/>
  <c r="E906"/>
  <c r="F906"/>
  <c r="E907"/>
  <c r="F907"/>
  <c r="E908"/>
  <c r="F908"/>
  <c r="E909"/>
  <c r="F909"/>
  <c r="E910"/>
  <c r="F910"/>
  <c r="E911"/>
  <c r="F911"/>
  <c r="E912"/>
  <c r="F912"/>
  <c r="E913"/>
  <c r="F913"/>
  <c r="E914"/>
  <c r="F914"/>
  <c r="E915"/>
  <c r="F915"/>
  <c r="E916"/>
  <c r="F916"/>
  <c r="E917"/>
  <c r="F917"/>
  <c r="E918"/>
  <c r="F918"/>
  <c r="E919"/>
  <c r="F919"/>
  <c r="E920"/>
  <c r="F920"/>
  <c r="E921"/>
  <c r="F921"/>
  <c r="E922"/>
  <c r="F922"/>
  <c r="E923"/>
  <c r="F923"/>
  <c r="E924"/>
  <c r="F924"/>
  <c r="E925"/>
  <c r="F925"/>
  <c r="E926"/>
  <c r="F926"/>
  <c r="E927"/>
  <c r="F927"/>
  <c r="E928"/>
  <c r="F928"/>
  <c r="E929"/>
  <c r="F929"/>
  <c r="E930"/>
  <c r="F930"/>
  <c r="E931"/>
  <c r="F931"/>
  <c r="E932"/>
  <c r="F932"/>
  <c r="E933"/>
  <c r="F933"/>
  <c r="E934"/>
  <c r="F934"/>
  <c r="E935"/>
  <c r="F935"/>
  <c r="E936"/>
  <c r="F936"/>
  <c r="E937"/>
  <c r="F937"/>
  <c r="E938"/>
  <c r="F938"/>
  <c r="E939"/>
  <c r="F939"/>
  <c r="E940"/>
  <c r="F940"/>
  <c r="E941"/>
  <c r="F941"/>
  <c r="E942"/>
  <c r="F942"/>
  <c r="E943"/>
  <c r="F943"/>
  <c r="E944"/>
  <c r="F944"/>
  <c r="E945"/>
  <c r="F945"/>
  <c r="E946"/>
  <c r="F946"/>
  <c r="E947"/>
  <c r="F947"/>
  <c r="E948"/>
  <c r="F948"/>
  <c r="E949"/>
  <c r="F949"/>
  <c r="E950"/>
  <c r="F950"/>
  <c r="E951"/>
  <c r="F951"/>
  <c r="E952"/>
  <c r="F952"/>
  <c r="E953"/>
  <c r="F953"/>
  <c r="E954"/>
  <c r="F954"/>
  <c r="E955"/>
  <c r="F955"/>
  <c r="E956"/>
  <c r="F956"/>
  <c r="E957"/>
  <c r="F957"/>
  <c r="E958"/>
  <c r="F958"/>
  <c r="E959"/>
  <c r="F959"/>
  <c r="E960"/>
  <c r="F960"/>
  <c r="E961"/>
  <c r="F961"/>
  <c r="E962"/>
  <c r="F962"/>
  <c r="E963"/>
  <c r="F963"/>
  <c r="E964"/>
  <c r="F964"/>
  <c r="E965"/>
  <c r="F965"/>
  <c r="E966"/>
  <c r="F966"/>
  <c r="E967"/>
  <c r="F967"/>
  <c r="E968"/>
  <c r="F968"/>
  <c r="E969"/>
  <c r="F969"/>
  <c r="E970"/>
  <c r="F970"/>
  <c r="E971"/>
  <c r="F971"/>
  <c r="E972"/>
  <c r="F972"/>
  <c r="E973"/>
  <c r="F973"/>
  <c r="E974"/>
  <c r="F974"/>
  <c r="E975"/>
  <c r="F975"/>
  <c r="E976"/>
  <c r="F976"/>
  <c r="E977"/>
  <c r="F977"/>
  <c r="E978"/>
  <c r="F978"/>
  <c r="E979"/>
  <c r="F979"/>
  <c r="E980"/>
  <c r="F980"/>
  <c r="E981"/>
  <c r="F981"/>
  <c r="E982"/>
  <c r="F982"/>
  <c r="E983"/>
  <c r="F983"/>
  <c r="E984"/>
  <c r="F984"/>
  <c r="E985"/>
  <c r="F985"/>
  <c r="E986"/>
  <c r="F986"/>
  <c r="E987"/>
  <c r="F987"/>
  <c r="E988"/>
  <c r="F988"/>
  <c r="E989"/>
  <c r="F989"/>
  <c r="E990"/>
  <c r="F990"/>
  <c r="E991"/>
  <c r="F991"/>
  <c r="E992"/>
  <c r="F992"/>
  <c r="E993"/>
  <c r="F993"/>
  <c r="E994"/>
  <c r="F994"/>
  <c r="E995"/>
  <c r="F995"/>
  <c r="E996"/>
  <c r="F996"/>
  <c r="E997"/>
  <c r="F997"/>
  <c r="E998"/>
  <c r="F998"/>
  <c r="E999"/>
  <c r="F999"/>
  <c r="E1000"/>
  <c r="F1000"/>
  <c r="E1001"/>
  <c r="F1001"/>
  <c r="E1002"/>
  <c r="F1002"/>
  <c r="E1003"/>
  <c r="F1003"/>
  <c r="E1004"/>
  <c r="F1004"/>
  <c r="E1005"/>
  <c r="F1005"/>
  <c r="E1006"/>
  <c r="F1006"/>
  <c r="E1007"/>
  <c r="F1007"/>
  <c r="E1008"/>
  <c r="F1008"/>
  <c r="E1009"/>
  <c r="F1009"/>
  <c r="E1010"/>
  <c r="F1010"/>
  <c r="E1011"/>
  <c r="F1011"/>
  <c r="E1012"/>
  <c r="F1012"/>
  <c r="E1013"/>
  <c r="F1013"/>
  <c r="E1014"/>
  <c r="F1014"/>
  <c r="E1015"/>
  <c r="F1015"/>
  <c r="E1016"/>
  <c r="F1016"/>
  <c r="E1017"/>
  <c r="F1017"/>
  <c r="E1018"/>
  <c r="F1018"/>
  <c r="E1019"/>
  <c r="F1019"/>
  <c r="E1020"/>
  <c r="F1020"/>
  <c r="E1021"/>
  <c r="F1021"/>
  <c r="E1022"/>
  <c r="F1022"/>
  <c r="E1023"/>
  <c r="F1023"/>
  <c r="E1024"/>
  <c r="F1024"/>
  <c r="E1025"/>
  <c r="F1025"/>
  <c r="E1026"/>
  <c r="F1026"/>
  <c r="E1027"/>
  <c r="F1027"/>
  <c r="E1028"/>
  <c r="F1028"/>
  <c r="E1029"/>
  <c r="F1029"/>
  <c r="E1030"/>
  <c r="F1030"/>
  <c r="E1031"/>
  <c r="F1031"/>
  <c r="E1032"/>
  <c r="F1032"/>
  <c r="E1033"/>
  <c r="F1033"/>
  <c r="E1034"/>
  <c r="F1034"/>
  <c r="E1035"/>
  <c r="F1035"/>
  <c r="E1036"/>
  <c r="F1036"/>
  <c r="E1037"/>
  <c r="F1037"/>
  <c r="E1038"/>
  <c r="F1038"/>
  <c r="E1039"/>
  <c r="F1039"/>
  <c r="E1040"/>
  <c r="F1040"/>
  <c r="E1041"/>
  <c r="F1041"/>
  <c r="E1042"/>
  <c r="F1042"/>
  <c r="E1043"/>
  <c r="F1043"/>
  <c r="E1044"/>
  <c r="F1044"/>
  <c r="E1045"/>
  <c r="F1045"/>
  <c r="E1046"/>
  <c r="F1046"/>
  <c r="E1047"/>
  <c r="F1047"/>
  <c r="E1048"/>
  <c r="F1048"/>
  <c r="E1049"/>
  <c r="F1049"/>
  <c r="E1050"/>
  <c r="F1050"/>
  <c r="E1051"/>
  <c r="F1051"/>
  <c r="E1052"/>
  <c r="F1052"/>
  <c r="E1053"/>
  <c r="F1053"/>
  <c r="E1054"/>
  <c r="F1054"/>
  <c r="E1055"/>
  <c r="F1055"/>
  <c r="E1056"/>
  <c r="F1056"/>
  <c r="E1057"/>
  <c r="F1057"/>
  <c r="E1058"/>
  <c r="F1058"/>
  <c r="E1059"/>
  <c r="F1059"/>
  <c r="E1060"/>
  <c r="F1060"/>
  <c r="E1061"/>
  <c r="F1061"/>
  <c r="E1062"/>
  <c r="F1062"/>
  <c r="E1063"/>
  <c r="F1063"/>
  <c r="E1064"/>
  <c r="F1064"/>
  <c r="E1065"/>
  <c r="F1065"/>
  <c r="E1066"/>
  <c r="F1066"/>
  <c r="E1067"/>
  <c r="F1067"/>
  <c r="E1068"/>
  <c r="F1068"/>
  <c r="E1069"/>
  <c r="F1069"/>
  <c r="E1070"/>
  <c r="F1070"/>
  <c r="E1071"/>
  <c r="F1071"/>
  <c r="E1072"/>
  <c r="F1072"/>
  <c r="E1073"/>
  <c r="F1073"/>
  <c r="E1074"/>
  <c r="F1074"/>
  <c r="E1075"/>
  <c r="F1075"/>
  <c r="E1076"/>
  <c r="F1076"/>
  <c r="E1077"/>
  <c r="F1077"/>
  <c r="E1078"/>
  <c r="F1078"/>
  <c r="E1079"/>
  <c r="F1079"/>
  <c r="E1080"/>
  <c r="F1080"/>
  <c r="E1081"/>
  <c r="F1081"/>
  <c r="E1082"/>
  <c r="F1082"/>
  <c r="E1083"/>
  <c r="F1083"/>
  <c r="E1084"/>
  <c r="F1084"/>
  <c r="E1085"/>
  <c r="F1085"/>
  <c r="E1086"/>
  <c r="F1086"/>
  <c r="E1087"/>
  <c r="F1087"/>
  <c r="E1088"/>
  <c r="F1088"/>
  <c r="E1089"/>
  <c r="F1089"/>
  <c r="E1090"/>
  <c r="F1090"/>
  <c r="E1091"/>
  <c r="F1091"/>
  <c r="E1092"/>
  <c r="F1092"/>
  <c r="E1093"/>
  <c r="F1093"/>
  <c r="E1094"/>
  <c r="F1094"/>
  <c r="E1095"/>
  <c r="F1095"/>
  <c r="E1096"/>
  <c r="F1096"/>
  <c r="E1097"/>
  <c r="F1097"/>
  <c r="E1098"/>
  <c r="F1098"/>
  <c r="E1099"/>
  <c r="F1099"/>
  <c r="E1100"/>
  <c r="F1100"/>
  <c r="E1101"/>
  <c r="F1101"/>
  <c r="E1102"/>
  <c r="F1102"/>
  <c r="E1103"/>
  <c r="F1103"/>
  <c r="E1104"/>
  <c r="F1104"/>
  <c r="E1105"/>
  <c r="F1105"/>
  <c r="E1106"/>
  <c r="F1106"/>
  <c r="E1107"/>
  <c r="F1107"/>
  <c r="E1108"/>
  <c r="F1108"/>
  <c r="E1109"/>
  <c r="F1109"/>
  <c r="E1110"/>
  <c r="F1110"/>
  <c r="E1111"/>
  <c r="F1111"/>
  <c r="E1112"/>
  <c r="F1112"/>
  <c r="E1113"/>
  <c r="F1113"/>
  <c r="E1114"/>
  <c r="F1114"/>
  <c r="E1115"/>
  <c r="F1115"/>
  <c r="E1116"/>
  <c r="F1116"/>
  <c r="E1117"/>
  <c r="F1117"/>
  <c r="E1118"/>
  <c r="F1118"/>
  <c r="E1119"/>
  <c r="F1119"/>
  <c r="E1120"/>
  <c r="F1120"/>
  <c r="E1121"/>
  <c r="F1121"/>
  <c r="E1122"/>
  <c r="F1122"/>
  <c r="E1123"/>
  <c r="F1123"/>
  <c r="E1124"/>
  <c r="F1124"/>
  <c r="E1125"/>
  <c r="F1125"/>
  <c r="E1126"/>
  <c r="F1126"/>
  <c r="E1127"/>
  <c r="F1127"/>
  <c r="E1128"/>
  <c r="F1128"/>
  <c r="E1129"/>
  <c r="F1129"/>
  <c r="E1130"/>
  <c r="F1130"/>
  <c r="E1131"/>
  <c r="F1131"/>
  <c r="E1132"/>
  <c r="F1132"/>
  <c r="E1133"/>
  <c r="F1133"/>
  <c r="E1134"/>
  <c r="F1134"/>
  <c r="E1135"/>
  <c r="F1135"/>
  <c r="E1136"/>
  <c r="F1136"/>
  <c r="E1137"/>
  <c r="F1137"/>
  <c r="E1138"/>
  <c r="F1138"/>
  <c r="E1139"/>
  <c r="F1139"/>
  <c r="E1140"/>
  <c r="F1140"/>
  <c r="E1141"/>
  <c r="F1141"/>
  <c r="E1142"/>
  <c r="F1142"/>
  <c r="E1143"/>
  <c r="F1143"/>
  <c r="E1144"/>
  <c r="F1144"/>
  <c r="E1145"/>
  <c r="F1145"/>
  <c r="E1146"/>
  <c r="F1146"/>
  <c r="E1147"/>
  <c r="F1147"/>
  <c r="E1148"/>
  <c r="F1148"/>
  <c r="E1149"/>
  <c r="F1149"/>
  <c r="E1150"/>
  <c r="F1150"/>
  <c r="E1151"/>
  <c r="F1151"/>
  <c r="E1152"/>
  <c r="F1152"/>
  <c r="E1153"/>
  <c r="F1153"/>
  <c r="E1154"/>
  <c r="F1154"/>
  <c r="E1155"/>
  <c r="F1155"/>
  <c r="E1156"/>
  <c r="F1156"/>
  <c r="E1157"/>
  <c r="F1157"/>
  <c r="E1158"/>
  <c r="F1158"/>
  <c r="E1159"/>
  <c r="F1159"/>
  <c r="E1160"/>
  <c r="F1160"/>
  <c r="E1161"/>
  <c r="F1161"/>
  <c r="E1162"/>
  <c r="F1162"/>
  <c r="E1163"/>
  <c r="F1163"/>
  <c r="E1164"/>
  <c r="F1164"/>
  <c r="E1165"/>
  <c r="F1165"/>
  <c r="E1166"/>
  <c r="F1166"/>
  <c r="E1167"/>
  <c r="F1167"/>
  <c r="E1168"/>
  <c r="F1168"/>
  <c r="E1169"/>
  <c r="F1169"/>
  <c r="E1170"/>
  <c r="F1170"/>
  <c r="E1171"/>
  <c r="F1171"/>
  <c r="E1172"/>
  <c r="F1172"/>
  <c r="E1173"/>
  <c r="F1173"/>
  <c r="E1174"/>
  <c r="F1174"/>
  <c r="E1175"/>
  <c r="F1175"/>
  <c r="E1176"/>
  <c r="F1176"/>
  <c r="E1177"/>
  <c r="F1177"/>
  <c r="E1178"/>
  <c r="F1178"/>
  <c r="E1179"/>
  <c r="F1179"/>
  <c r="E1180"/>
  <c r="F1180"/>
  <c r="E1181"/>
  <c r="F1181"/>
  <c r="E1182"/>
  <c r="F1182"/>
  <c r="E1183"/>
  <c r="F1183"/>
  <c r="E1184"/>
  <c r="F1184"/>
  <c r="E1185"/>
  <c r="F1185"/>
  <c r="E1186"/>
  <c r="F1186"/>
  <c r="E1187"/>
  <c r="F1187"/>
  <c r="E1188"/>
  <c r="F1188"/>
  <c r="E1189"/>
  <c r="F1189"/>
  <c r="E1190"/>
  <c r="F1190"/>
  <c r="E1191"/>
  <c r="F1191"/>
  <c r="E1192"/>
  <c r="F1192"/>
  <c r="E1193"/>
  <c r="F1193"/>
  <c r="E1194"/>
  <c r="F1194"/>
  <c r="E1195"/>
  <c r="F1195"/>
  <c r="E1196"/>
  <c r="F1196"/>
  <c r="E1197"/>
  <c r="F1197"/>
  <c r="E1198"/>
  <c r="F1198"/>
  <c r="E1199"/>
  <c r="F1199"/>
  <c r="E1200"/>
  <c r="F1200"/>
  <c r="E1201"/>
  <c r="F1201"/>
  <c r="E1202"/>
  <c r="F1202"/>
  <c r="E1203"/>
  <c r="F1203"/>
  <c r="E1204"/>
  <c r="F1204"/>
  <c r="E1205"/>
  <c r="F1205"/>
  <c r="E1206"/>
  <c r="F1206"/>
  <c r="E1207"/>
  <c r="F1207"/>
  <c r="E1208"/>
  <c r="F1208"/>
  <c r="E1209"/>
  <c r="F1209"/>
  <c r="E1210"/>
  <c r="F1210"/>
  <c r="E1211"/>
  <c r="F1211"/>
  <c r="E1212"/>
  <c r="F1212"/>
  <c r="E1213"/>
  <c r="F1213"/>
  <c r="E1214"/>
  <c r="F1214"/>
  <c r="E1215"/>
  <c r="F1215"/>
  <c r="E1216"/>
  <c r="F1216"/>
  <c r="E1217"/>
  <c r="F1217"/>
  <c r="E1218"/>
  <c r="F1218"/>
  <c r="E1219"/>
  <c r="F1219"/>
  <c r="E1220"/>
  <c r="F1220"/>
  <c r="E1221"/>
  <c r="F1221"/>
  <c r="E1222"/>
  <c r="F1222"/>
  <c r="E1223"/>
  <c r="F1223"/>
  <c r="E1224"/>
  <c r="F1224"/>
  <c r="E1225"/>
  <c r="F1225"/>
  <c r="E1226"/>
  <c r="F1226"/>
  <c r="E1227"/>
  <c r="F1227"/>
  <c r="E1228"/>
  <c r="F1228"/>
  <c r="E1229"/>
  <c r="F1229"/>
  <c r="E1230"/>
  <c r="F1230"/>
  <c r="E1231"/>
  <c r="F1231"/>
  <c r="E1232"/>
  <c r="F1232"/>
  <c r="E1233"/>
  <c r="F1233"/>
  <c r="E1234"/>
  <c r="F1234"/>
  <c r="E1235"/>
  <c r="F1235"/>
  <c r="E1236"/>
  <c r="F1236"/>
  <c r="E1237"/>
  <c r="F1237"/>
  <c r="E1238"/>
  <c r="F1238"/>
  <c r="E1239"/>
  <c r="F1239"/>
  <c r="E1240"/>
  <c r="F1240"/>
  <c r="E1241"/>
  <c r="F1241"/>
  <c r="E1242"/>
  <c r="F1242"/>
  <c r="E1243"/>
  <c r="F1243"/>
  <c r="E1244"/>
  <c r="F1244"/>
  <c r="E1245"/>
  <c r="F1245"/>
  <c r="E1246"/>
  <c r="F1246"/>
  <c r="E1247"/>
  <c r="F1247"/>
  <c r="E1248"/>
  <c r="F1248"/>
  <c r="E1249"/>
  <c r="F1249"/>
  <c r="E1250"/>
  <c r="F1250"/>
  <c r="E1251"/>
  <c r="F1251"/>
  <c r="E1252"/>
  <c r="F1252"/>
  <c r="E1253"/>
  <c r="F1253"/>
  <c r="E1254"/>
  <c r="F1254"/>
  <c r="E1255"/>
  <c r="F1255"/>
  <c r="E1256"/>
  <c r="F1256"/>
  <c r="E1257"/>
  <c r="F1257"/>
  <c r="E1258"/>
  <c r="F1258"/>
  <c r="E1259"/>
  <c r="F1259"/>
  <c r="E1260"/>
  <c r="F1260"/>
  <c r="E1261"/>
  <c r="F1261"/>
  <c r="E1262"/>
  <c r="F1262"/>
  <c r="E1263"/>
  <c r="F1263"/>
  <c r="E1264"/>
  <c r="F1264"/>
  <c r="E1265"/>
  <c r="F1265"/>
  <c r="E1266"/>
  <c r="F1266"/>
  <c r="E1267"/>
  <c r="F1267"/>
  <c r="E1268"/>
  <c r="F1268"/>
  <c r="E1269"/>
  <c r="F1269"/>
  <c r="E1270"/>
  <c r="F1270"/>
  <c r="E1271"/>
  <c r="F1271"/>
  <c r="E1272"/>
  <c r="F1272"/>
  <c r="E1273"/>
  <c r="F1273"/>
  <c r="E1274"/>
  <c r="F1274"/>
  <c r="E1275"/>
  <c r="F1275"/>
  <c r="E1276"/>
  <c r="F1276"/>
  <c r="E1277"/>
  <c r="F1277"/>
  <c r="E1278"/>
  <c r="F1278"/>
  <c r="E1279"/>
  <c r="F1279"/>
  <c r="E1280"/>
  <c r="F1280"/>
  <c r="E1281"/>
  <c r="F1281"/>
  <c r="E1282"/>
  <c r="F1282"/>
  <c r="E1283"/>
  <c r="F1283"/>
  <c r="E1284"/>
  <c r="F1284"/>
  <c r="E1285"/>
  <c r="F1285"/>
  <c r="E1286"/>
  <c r="F1286"/>
  <c r="E1287"/>
  <c r="F1287"/>
  <c r="E1288"/>
  <c r="F1288"/>
  <c r="E1289"/>
  <c r="F1289"/>
  <c r="E1290"/>
  <c r="F1290"/>
  <c r="E1291"/>
  <c r="F1291"/>
  <c r="E1292"/>
  <c r="F1292"/>
  <c r="E1293"/>
  <c r="F1293"/>
  <c r="E1294"/>
  <c r="F1294"/>
  <c r="E1295"/>
  <c r="F1295"/>
  <c r="E1296"/>
  <c r="F1296"/>
  <c r="E1297"/>
  <c r="F1297"/>
  <c r="E1298"/>
  <c r="F1298"/>
  <c r="E1299"/>
  <c r="F1299"/>
  <c r="E1300"/>
  <c r="F1300"/>
  <c r="E1301"/>
  <c r="F1301"/>
  <c r="E1302"/>
  <c r="F1302"/>
  <c r="E1303"/>
  <c r="F1303"/>
  <c r="E1304"/>
  <c r="F1304"/>
  <c r="E1305"/>
  <c r="F1305"/>
  <c r="E1306"/>
  <c r="F1306"/>
  <c r="E1307"/>
  <c r="F1307"/>
  <c r="E1308"/>
  <c r="F1308"/>
  <c r="E1309"/>
  <c r="F1309"/>
  <c r="E1310"/>
  <c r="F1310"/>
  <c r="E1311"/>
  <c r="F1311"/>
  <c r="E1312"/>
  <c r="F1312"/>
  <c r="E1313"/>
  <c r="F1313"/>
  <c r="E1314"/>
  <c r="F1314"/>
  <c r="E1315"/>
  <c r="F1315"/>
  <c r="E1316"/>
  <c r="F1316"/>
  <c r="E1317"/>
  <c r="F1317"/>
  <c r="E1318"/>
  <c r="F1318"/>
  <c r="E1319"/>
  <c r="F1319"/>
  <c r="E1320"/>
  <c r="F1320"/>
  <c r="E1321"/>
  <c r="F1321"/>
  <c r="E1322"/>
  <c r="F1322"/>
  <c r="E1323"/>
  <c r="F1323"/>
  <c r="E1324"/>
  <c r="F1324"/>
  <c r="E1325"/>
  <c r="F1325"/>
  <c r="E1326"/>
  <c r="F1326"/>
  <c r="E1327"/>
  <c r="F1327"/>
  <c r="E1328"/>
  <c r="F1328"/>
  <c r="E1329"/>
  <c r="F1329"/>
  <c r="E1330"/>
  <c r="F1330"/>
  <c r="E1331"/>
  <c r="F1331"/>
  <c r="E1332"/>
  <c r="F1332"/>
  <c r="E1333"/>
  <c r="F1333"/>
  <c r="E1334"/>
  <c r="F1334"/>
  <c r="E1335"/>
  <c r="F1335"/>
  <c r="E1336"/>
  <c r="F1336"/>
  <c r="E1337"/>
  <c r="F1337"/>
  <c r="E1338"/>
  <c r="F1338"/>
  <c r="E1339"/>
  <c r="F1339"/>
  <c r="E1340"/>
  <c r="F1340"/>
  <c r="E1341"/>
  <c r="F1341"/>
  <c r="E1342"/>
  <c r="F1342"/>
  <c r="E1343"/>
  <c r="F1343"/>
  <c r="E1344"/>
  <c r="F1344"/>
  <c r="E1345"/>
  <c r="F1345"/>
  <c r="E1346"/>
  <c r="F1346"/>
  <c r="E1347"/>
  <c r="F1347"/>
  <c r="E1348"/>
  <c r="F1348"/>
  <c r="E1349"/>
  <c r="F1349"/>
  <c r="E1350"/>
  <c r="F1350"/>
  <c r="E1351"/>
  <c r="F1351"/>
  <c r="E1352"/>
  <c r="F1352"/>
  <c r="E1353"/>
  <c r="F1353"/>
  <c r="E1354"/>
  <c r="F1354"/>
  <c r="E1355"/>
  <c r="F1355"/>
  <c r="E1356"/>
  <c r="F1356"/>
  <c r="E1357"/>
  <c r="F1357"/>
  <c r="E1358"/>
  <c r="F1358"/>
  <c r="E1359"/>
  <c r="F1359"/>
  <c r="E1360"/>
  <c r="F1360"/>
  <c r="E1361"/>
  <c r="F1361"/>
  <c r="E1362"/>
  <c r="F1362"/>
  <c r="E1363"/>
  <c r="F1363"/>
  <c r="E1364"/>
  <c r="F1364"/>
  <c r="E1365"/>
  <c r="F1365"/>
  <c r="E1366"/>
  <c r="F1366"/>
  <c r="E1367"/>
  <c r="F1367"/>
  <c r="E1368"/>
  <c r="F1368"/>
  <c r="E1369"/>
  <c r="F1369"/>
  <c r="E1370"/>
  <c r="F1370"/>
  <c r="E1371"/>
  <c r="F1371"/>
  <c r="E1372"/>
  <c r="F1372"/>
  <c r="E1373"/>
  <c r="F1373"/>
  <c r="E1374"/>
  <c r="F1374"/>
  <c r="E1375"/>
  <c r="F1375"/>
  <c r="E1376"/>
  <c r="F1376"/>
  <c r="E1377"/>
  <c r="F1377"/>
  <c r="E1378"/>
  <c r="F1378"/>
  <c r="E1379"/>
  <c r="F1379"/>
  <c r="E1380"/>
  <c r="F1380"/>
  <c r="E1381"/>
  <c r="F1381"/>
  <c r="E1382"/>
  <c r="F1382"/>
  <c r="E1383"/>
  <c r="F1383"/>
  <c r="E1384"/>
  <c r="F1384"/>
  <c r="E1385"/>
  <c r="F1385"/>
  <c r="E1386"/>
  <c r="F1386"/>
  <c r="E1387"/>
  <c r="F1387"/>
  <c r="E1388"/>
  <c r="F1388"/>
  <c r="E1389"/>
  <c r="F1389"/>
  <c r="E1390"/>
  <c r="F1390"/>
  <c r="E1391"/>
  <c r="F1391"/>
  <c r="E1392"/>
  <c r="F1392"/>
  <c r="E1393"/>
  <c r="F1393"/>
  <c r="E1394"/>
  <c r="F1394"/>
  <c r="E1395"/>
  <c r="F1395"/>
  <c r="E1396"/>
  <c r="F1396"/>
  <c r="E1397"/>
  <c r="F1397"/>
  <c r="E1398"/>
  <c r="F1398"/>
  <c r="E1399"/>
  <c r="F1399"/>
  <c r="E1400"/>
  <c r="F1400"/>
  <c r="E1401"/>
  <c r="F1401"/>
  <c r="E1402"/>
  <c r="F1402"/>
  <c r="E1403"/>
  <c r="F1403"/>
  <c r="E1404"/>
  <c r="F1404"/>
  <c r="E1405"/>
  <c r="F1405"/>
  <c r="E1406"/>
  <c r="F1406"/>
  <c r="E1407"/>
  <c r="F1407"/>
  <c r="E1408"/>
  <c r="F1408"/>
  <c r="E1409"/>
  <c r="F1409"/>
  <c r="E1410"/>
  <c r="F1410"/>
  <c r="E1411"/>
  <c r="F1411"/>
  <c r="E1412"/>
  <c r="F1412"/>
  <c r="E1413"/>
  <c r="F1413"/>
  <c r="E1414"/>
  <c r="F1414"/>
  <c r="E1415"/>
  <c r="F1415"/>
  <c r="E1416"/>
  <c r="F1416"/>
  <c r="E1417"/>
  <c r="F1417"/>
  <c r="E1418"/>
  <c r="F1418"/>
  <c r="E1419"/>
  <c r="F1419"/>
  <c r="E1420"/>
  <c r="F1420"/>
  <c r="E1421"/>
  <c r="F1421"/>
  <c r="E1422"/>
  <c r="F1422"/>
  <c r="E1423"/>
  <c r="F1423"/>
  <c r="E1424"/>
  <c r="F1424"/>
  <c r="E1425"/>
  <c r="F1425"/>
  <c r="E1426"/>
  <c r="F1426"/>
  <c r="E1427"/>
  <c r="F1427"/>
  <c r="E1428"/>
  <c r="F1428"/>
  <c r="E1429"/>
  <c r="F1429"/>
  <c r="E1430"/>
  <c r="F1430"/>
  <c r="E1431"/>
  <c r="F1431"/>
  <c r="E1432"/>
  <c r="F1432"/>
  <c r="E1433"/>
  <c r="F1433"/>
  <c r="E1434"/>
  <c r="F1434"/>
  <c r="E1435"/>
  <c r="F1435"/>
  <c r="E1436"/>
  <c r="F1436"/>
  <c r="E1437"/>
  <c r="F1437"/>
  <c r="E1438"/>
  <c r="F1438"/>
  <c r="E1439"/>
  <c r="F1439"/>
  <c r="E1440"/>
  <c r="F1440"/>
  <c r="E1441"/>
  <c r="F1441"/>
  <c r="E1442"/>
  <c r="F1442"/>
  <c r="E1443"/>
  <c r="F1443"/>
  <c r="E1444"/>
  <c r="F1444"/>
  <c r="E1445"/>
  <c r="F1445"/>
  <c r="E1446"/>
  <c r="F1446"/>
  <c r="E1447"/>
  <c r="F1447"/>
  <c r="E1448"/>
  <c r="F1448"/>
  <c r="E1449"/>
  <c r="F1449"/>
  <c r="E1450"/>
  <c r="F1450"/>
  <c r="E1451"/>
  <c r="F1451"/>
  <c r="E1452"/>
  <c r="F1452"/>
  <c r="E1453"/>
  <c r="F1453"/>
  <c r="E1454"/>
  <c r="F1454"/>
  <c r="E1455"/>
  <c r="F1455"/>
  <c r="E1456"/>
  <c r="F1456"/>
  <c r="E1457"/>
  <c r="F1457"/>
  <c r="E1458"/>
  <c r="F1458"/>
  <c r="E1459"/>
  <c r="F1459"/>
  <c r="E1460"/>
  <c r="F1460"/>
  <c r="E1461"/>
  <c r="F1461"/>
  <c r="E1462"/>
  <c r="F1462"/>
  <c r="E1463"/>
  <c r="F1463"/>
  <c r="E1464"/>
  <c r="F1464"/>
  <c r="E1465"/>
  <c r="F1465"/>
  <c r="E1466"/>
  <c r="F1466"/>
  <c r="E1467"/>
  <c r="F1467"/>
  <c r="E1468"/>
  <c r="F1468"/>
  <c r="E1469"/>
  <c r="F1469"/>
  <c r="E1470"/>
  <c r="F1470"/>
  <c r="E1471"/>
  <c r="F1471"/>
  <c r="E1472"/>
  <c r="F1472"/>
  <c r="E1473"/>
  <c r="F1473"/>
  <c r="E1474"/>
  <c r="F1474"/>
  <c r="E1475"/>
  <c r="F1475"/>
  <c r="E1476"/>
  <c r="F1476"/>
  <c r="E1477"/>
  <c r="F1477"/>
  <c r="E1478"/>
  <c r="F1478"/>
  <c r="E1479"/>
  <c r="F1479"/>
  <c r="E1480"/>
  <c r="F1480"/>
  <c r="E1481"/>
  <c r="F1481"/>
  <c r="E1482"/>
  <c r="F1482"/>
  <c r="E1483"/>
  <c r="F1483"/>
  <c r="E1484"/>
  <c r="F1484"/>
  <c r="E1485"/>
  <c r="F1485"/>
  <c r="E1486"/>
  <c r="F1486"/>
  <c r="E1487"/>
  <c r="F1487"/>
  <c r="E1488"/>
  <c r="F1488"/>
  <c r="E1489"/>
  <c r="F1489"/>
  <c r="E1490"/>
  <c r="F1490"/>
  <c r="E1491"/>
  <c r="F1491"/>
  <c r="E1492"/>
  <c r="F1492"/>
  <c r="E1493"/>
  <c r="F1493"/>
  <c r="E1494"/>
  <c r="F1494"/>
  <c r="E1495"/>
  <c r="F1495"/>
  <c r="E1496"/>
  <c r="F1496"/>
  <c r="E1497"/>
  <c r="F1497"/>
  <c r="E1498"/>
  <c r="F1498"/>
  <c r="E1499"/>
  <c r="F1499"/>
  <c r="E1500"/>
  <c r="F1500"/>
  <c r="E1501"/>
  <c r="F1501"/>
  <c r="E1502"/>
  <c r="F1502"/>
  <c r="E1503"/>
  <c r="F1503"/>
  <c r="E1504"/>
  <c r="F1504"/>
  <c r="E1505"/>
  <c r="F1505"/>
  <c r="E1506"/>
  <c r="F1506"/>
  <c r="E1507"/>
  <c r="F1507"/>
  <c r="E1508"/>
  <c r="F1508"/>
  <c r="E1509"/>
  <c r="F1509"/>
  <c r="E1510"/>
  <c r="F1510"/>
  <c r="E1511"/>
  <c r="F1511"/>
  <c r="E1512"/>
  <c r="F1512"/>
  <c r="E1513"/>
  <c r="F1513"/>
  <c r="E1514"/>
  <c r="F1514"/>
  <c r="E1515"/>
  <c r="F1515"/>
  <c r="E1516"/>
  <c r="F1516"/>
  <c r="E1517"/>
  <c r="F1517"/>
  <c r="E1518"/>
  <c r="F1518"/>
  <c r="E1519"/>
  <c r="F1519"/>
  <c r="E1520"/>
  <c r="F1520"/>
  <c r="E1521"/>
  <c r="F1521"/>
  <c r="E1522"/>
  <c r="F1522"/>
  <c r="E1523"/>
  <c r="F1523"/>
  <c r="E1524"/>
  <c r="F1524"/>
  <c r="E1525"/>
  <c r="F1525"/>
  <c r="E1526"/>
  <c r="F1526"/>
  <c r="E1527"/>
  <c r="F1527"/>
  <c r="E1528"/>
  <c r="F1528"/>
  <c r="E1529"/>
  <c r="F1529"/>
  <c r="E1530"/>
  <c r="F1530"/>
  <c r="E1531"/>
  <c r="F1531"/>
  <c r="E1532"/>
  <c r="F1532"/>
  <c r="E1533"/>
  <c r="F1533"/>
  <c r="E1534"/>
  <c r="F1534"/>
  <c r="E1535"/>
  <c r="F1535"/>
  <c r="E1536"/>
  <c r="F1536"/>
  <c r="E1537"/>
  <c r="F1537"/>
  <c r="E1538"/>
  <c r="F1538"/>
  <c r="E1539"/>
  <c r="F1539"/>
  <c r="E1540"/>
  <c r="F1540"/>
  <c r="E1541"/>
  <c r="F1541"/>
  <c r="E1542"/>
  <c r="F1542"/>
  <c r="E1543"/>
  <c r="F1543"/>
  <c r="E1544"/>
  <c r="F1544"/>
  <c r="E1545"/>
  <c r="F1545"/>
  <c r="E1546"/>
  <c r="F1546"/>
  <c r="E1547"/>
  <c r="F1547"/>
  <c r="E1548"/>
  <c r="F1548"/>
  <c r="E1549"/>
  <c r="F1549"/>
  <c r="E1550"/>
  <c r="F1550"/>
  <c r="E1551"/>
  <c r="F1551"/>
  <c r="E1552"/>
  <c r="F1552"/>
  <c r="E1553"/>
  <c r="F1553"/>
  <c r="E1554"/>
  <c r="F1554"/>
  <c r="E1555"/>
  <c r="F1555"/>
  <c r="E1556"/>
  <c r="F1556"/>
  <c r="E1557"/>
  <c r="F1557"/>
  <c r="E1558"/>
  <c r="F1558"/>
  <c r="E1559"/>
  <c r="F1559"/>
  <c r="E1560"/>
  <c r="F1560"/>
  <c r="E1561"/>
  <c r="F1561"/>
  <c r="E1562"/>
  <c r="F1562"/>
  <c r="E1563"/>
  <c r="F1563"/>
  <c r="E1564"/>
  <c r="F1564"/>
  <c r="E1565"/>
  <c r="F1565"/>
  <c r="E1566"/>
  <c r="F1566"/>
  <c r="E1567"/>
  <c r="F1567"/>
  <c r="E1568"/>
  <c r="F1568"/>
  <c r="E1569"/>
  <c r="F1569"/>
  <c r="E1570"/>
  <c r="F1570"/>
  <c r="E1571"/>
  <c r="F1571"/>
  <c r="E1572"/>
  <c r="F1572"/>
  <c r="E1573"/>
  <c r="F1573"/>
  <c r="E1574"/>
  <c r="F1574"/>
  <c r="E1575"/>
  <c r="F1575"/>
  <c r="E1576"/>
  <c r="F1576"/>
  <c r="E1577"/>
  <c r="F1577"/>
  <c r="E1578"/>
  <c r="F1578"/>
  <c r="E1579"/>
  <c r="F1579"/>
  <c r="E1580"/>
  <c r="F1580"/>
  <c r="E1581"/>
  <c r="F1581"/>
  <c r="E1582"/>
  <c r="F1582"/>
  <c r="E1583"/>
  <c r="F1583"/>
  <c r="E1584"/>
  <c r="F1584"/>
  <c r="E1585"/>
  <c r="F1585"/>
  <c r="E1586"/>
  <c r="F1586"/>
  <c r="E1587"/>
  <c r="F1587"/>
  <c r="E1588"/>
  <c r="F1588"/>
  <c r="E1589"/>
  <c r="F1589"/>
  <c r="E1590"/>
  <c r="F1590"/>
  <c r="E1591"/>
  <c r="F1591"/>
  <c r="E1592"/>
  <c r="F1592"/>
  <c r="E1593"/>
  <c r="F1593"/>
  <c r="E1594"/>
  <c r="F1594"/>
  <c r="E1595"/>
  <c r="F1595"/>
  <c r="E1596"/>
  <c r="F1596"/>
  <c r="E1597"/>
  <c r="F1597"/>
  <c r="E1598"/>
  <c r="F1598"/>
  <c r="E1599"/>
  <c r="F1599"/>
  <c r="E1600"/>
  <c r="F1600"/>
  <c r="E1601"/>
  <c r="F1601"/>
  <c r="E1602"/>
  <c r="F1602"/>
  <c r="E1603"/>
  <c r="F1603"/>
  <c r="E1604"/>
  <c r="F1604"/>
  <c r="E1605"/>
  <c r="F1605"/>
  <c r="E1606"/>
  <c r="F1606"/>
  <c r="E1607"/>
  <c r="F1607"/>
  <c r="E1608"/>
  <c r="F1608"/>
  <c r="E1609"/>
  <c r="F1609"/>
  <c r="E1610"/>
  <c r="F1610"/>
  <c r="E1611"/>
  <c r="F1611"/>
  <c r="E1612"/>
  <c r="F1612"/>
  <c r="E1613"/>
  <c r="F1613"/>
  <c r="E1614"/>
  <c r="F1614"/>
  <c r="E1615"/>
  <c r="F1615"/>
  <c r="E1616"/>
  <c r="F1616"/>
  <c r="E1617"/>
  <c r="F1617"/>
  <c r="E1618"/>
  <c r="F1618"/>
  <c r="E1619"/>
  <c r="F1619"/>
  <c r="E1620"/>
  <c r="F1620"/>
  <c r="E1621"/>
  <c r="F1621"/>
  <c r="E1622"/>
  <c r="F1622"/>
  <c r="E1623"/>
  <c r="F1623"/>
  <c r="E1624"/>
  <c r="F1624"/>
  <c r="E1625"/>
  <c r="F1625"/>
  <c r="E1626"/>
  <c r="F1626"/>
  <c r="E1627"/>
  <c r="F1627"/>
  <c r="E1628"/>
  <c r="F1628"/>
  <c r="E1629"/>
  <c r="F1629"/>
  <c r="E1630"/>
  <c r="F1630"/>
  <c r="E1631"/>
  <c r="F1631"/>
  <c r="E1632"/>
  <c r="F1632"/>
  <c r="E1633"/>
  <c r="F1633"/>
  <c r="E1634"/>
  <c r="F1634"/>
  <c r="E1635"/>
  <c r="F1635"/>
  <c r="E1636"/>
  <c r="F1636"/>
  <c r="E1637"/>
  <c r="F1637"/>
  <c r="E1638"/>
  <c r="F1638"/>
  <c r="E1639"/>
  <c r="F1639"/>
  <c r="E1640"/>
  <c r="F1640"/>
  <c r="E1641"/>
  <c r="F1641"/>
  <c r="E1642"/>
  <c r="F1642"/>
  <c r="E1643"/>
  <c r="F1643"/>
  <c r="E1644"/>
  <c r="F1644"/>
  <c r="E1645"/>
  <c r="F1645"/>
  <c r="E1646"/>
  <c r="F1646"/>
  <c r="E1647"/>
  <c r="F1647"/>
  <c r="E1648"/>
  <c r="F1648"/>
  <c r="E1649"/>
  <c r="F1649"/>
  <c r="E1650"/>
  <c r="F1650"/>
  <c r="E1651"/>
  <c r="F1651"/>
  <c r="E1652"/>
  <c r="F1652"/>
  <c r="E1653"/>
  <c r="F1653"/>
  <c r="E1654"/>
  <c r="F1654"/>
  <c r="E1655"/>
  <c r="F1655"/>
  <c r="E1656"/>
  <c r="F1656"/>
  <c r="E1657"/>
  <c r="F1657"/>
  <c r="E1658"/>
  <c r="F1658"/>
  <c r="E1659"/>
  <c r="F1659"/>
  <c r="E1660"/>
  <c r="F1660"/>
  <c r="E1661"/>
  <c r="F1661"/>
  <c r="E1662"/>
  <c r="F1662"/>
  <c r="E1663"/>
  <c r="F1663"/>
  <c r="E1664"/>
  <c r="F1664"/>
  <c r="E1665"/>
  <c r="F1665"/>
  <c r="E1666"/>
  <c r="F1666"/>
  <c r="E1667"/>
  <c r="F1667"/>
  <c r="E1668"/>
  <c r="F1668"/>
  <c r="E1669"/>
  <c r="F1669"/>
  <c r="E1670"/>
  <c r="F1670"/>
  <c r="E1671"/>
  <c r="F1671"/>
  <c r="E1672"/>
  <c r="F1672"/>
  <c r="E1673"/>
  <c r="F1673"/>
  <c r="E1674"/>
  <c r="F1674"/>
  <c r="E1675"/>
  <c r="F1675"/>
  <c r="E1676"/>
  <c r="F1676"/>
  <c r="E1677"/>
  <c r="F1677"/>
  <c r="E1678"/>
  <c r="F1678"/>
  <c r="E1679"/>
  <c r="F1679"/>
  <c r="E1680"/>
  <c r="F1680"/>
  <c r="E1681"/>
  <c r="F1681"/>
  <c r="E1682"/>
  <c r="F1682"/>
  <c r="E1683"/>
  <c r="F1683"/>
  <c r="E1684"/>
  <c r="F1684"/>
  <c r="E1685"/>
  <c r="F1685"/>
  <c r="E1686"/>
  <c r="F1686"/>
  <c r="E1687"/>
  <c r="F1687"/>
  <c r="E1688"/>
  <c r="F1688"/>
  <c r="E1689"/>
  <c r="F1689"/>
  <c r="E1690"/>
  <c r="F1690"/>
  <c r="E1691"/>
  <c r="F1691"/>
  <c r="E1692"/>
  <c r="F1692"/>
  <c r="E1693"/>
  <c r="F1693"/>
  <c r="E1694"/>
  <c r="F1694"/>
  <c r="E1695"/>
  <c r="F1695"/>
  <c r="E1696"/>
  <c r="F1696"/>
  <c r="E1697"/>
  <c r="F1697"/>
  <c r="E1698"/>
  <c r="F1698"/>
  <c r="E1699"/>
  <c r="F1699"/>
  <c r="E1700"/>
  <c r="F1700"/>
  <c r="E1701"/>
  <c r="F1701"/>
  <c r="E1702"/>
  <c r="F1702"/>
  <c r="E1703"/>
  <c r="F1703"/>
  <c r="E1704"/>
  <c r="F1704"/>
  <c r="E1705"/>
  <c r="F1705"/>
  <c r="E1706"/>
  <c r="F1706"/>
  <c r="E1707"/>
  <c r="F1707"/>
  <c r="E1708"/>
  <c r="F1708"/>
  <c r="E1709"/>
  <c r="F1709"/>
  <c r="E1710"/>
  <c r="F1710"/>
  <c r="E1711"/>
  <c r="F1711"/>
  <c r="E1712"/>
  <c r="F1712"/>
  <c r="E1713"/>
  <c r="F1713"/>
  <c r="E1714"/>
  <c r="F1714"/>
  <c r="E1715"/>
  <c r="F1715"/>
  <c r="E1716"/>
  <c r="F1716"/>
  <c r="E1717"/>
  <c r="F1717"/>
  <c r="E1718"/>
  <c r="F1718"/>
  <c r="E1719"/>
  <c r="F1719"/>
  <c r="E1720"/>
  <c r="F1720"/>
  <c r="E1721"/>
  <c r="F1721"/>
  <c r="E1722"/>
  <c r="F1722"/>
  <c r="E1723"/>
  <c r="F1723"/>
  <c r="E1724"/>
  <c r="F1724"/>
  <c r="E1725"/>
  <c r="F1725"/>
  <c r="E1726"/>
  <c r="F1726"/>
  <c r="E1727"/>
  <c r="F1727"/>
  <c r="E1728"/>
  <c r="F1728"/>
  <c r="E1729"/>
  <c r="F1729"/>
  <c r="E1730"/>
  <c r="F1730"/>
  <c r="E1731"/>
  <c r="F1731"/>
  <c r="E1732"/>
  <c r="F1732"/>
  <c r="E1733"/>
  <c r="F1733"/>
  <c r="E1734"/>
  <c r="F1734"/>
  <c r="E1735"/>
  <c r="F1735"/>
  <c r="E1736"/>
  <c r="F1736"/>
  <c r="E1737"/>
  <c r="F1737"/>
  <c r="E1738"/>
  <c r="F1738"/>
  <c r="E1739"/>
  <c r="F1739"/>
  <c r="E1740"/>
  <c r="F1740"/>
  <c r="E1741"/>
  <c r="F1741"/>
  <c r="E1742"/>
  <c r="F1742"/>
  <c r="E1743"/>
  <c r="F1743"/>
  <c r="E1744"/>
  <c r="F1744"/>
  <c r="E1745"/>
  <c r="F1745"/>
  <c r="E1746"/>
  <c r="F1746"/>
  <c r="E1747"/>
  <c r="F1747"/>
  <c r="E1748"/>
  <c r="F1748"/>
  <c r="E1749"/>
  <c r="F1749"/>
  <c r="E1750"/>
  <c r="F1750"/>
  <c r="E1751"/>
  <c r="F1751"/>
  <c r="E1752"/>
  <c r="F1752"/>
  <c r="E1753"/>
  <c r="F1753"/>
  <c r="E1754"/>
  <c r="F1754"/>
  <c r="E1755"/>
  <c r="F1755"/>
  <c r="E1756"/>
  <c r="F1756"/>
  <c r="E1757"/>
  <c r="F1757"/>
  <c r="E1758"/>
  <c r="F1758"/>
  <c r="E1759"/>
  <c r="F1759"/>
  <c r="E1760"/>
  <c r="F1760"/>
  <c r="E1761"/>
  <c r="F1761"/>
  <c r="E1762"/>
  <c r="F1762"/>
  <c r="E1763"/>
  <c r="F1763"/>
  <c r="E1764"/>
  <c r="F1764"/>
  <c r="E1765"/>
  <c r="F1765"/>
  <c r="E1766"/>
  <c r="F1766"/>
  <c r="E1767"/>
  <c r="F1767"/>
  <c r="E1768"/>
  <c r="F1768"/>
  <c r="E1769"/>
  <c r="F1769"/>
  <c r="E1770"/>
  <c r="F1770"/>
  <c r="E1771"/>
  <c r="F1771"/>
  <c r="E1772"/>
  <c r="F1772"/>
  <c r="E1773"/>
  <c r="F1773"/>
  <c r="E1774"/>
  <c r="F1774"/>
  <c r="E1775"/>
  <c r="F1775"/>
  <c r="E1776"/>
  <c r="F1776"/>
  <c r="E1777"/>
  <c r="F1777"/>
  <c r="E1778"/>
  <c r="F1778"/>
  <c r="E1779"/>
  <c r="F1779"/>
  <c r="E1780"/>
  <c r="F1780"/>
  <c r="E1781"/>
  <c r="F1781"/>
  <c r="E1782"/>
  <c r="F1782"/>
  <c r="E1783"/>
  <c r="F1783"/>
  <c r="E1784"/>
  <c r="F1784"/>
  <c r="E1785"/>
  <c r="F1785"/>
  <c r="E1786"/>
  <c r="F1786"/>
  <c r="E1787"/>
  <c r="F1787"/>
  <c r="E1788"/>
  <c r="F1788"/>
  <c r="E1789"/>
  <c r="F1789"/>
  <c r="E1790"/>
  <c r="F1790"/>
  <c r="E1791"/>
  <c r="F1791"/>
  <c r="E1792"/>
  <c r="F1792"/>
  <c r="E1793"/>
  <c r="F1793"/>
  <c r="E1794"/>
  <c r="F1794"/>
  <c r="E1795"/>
  <c r="F1795"/>
  <c r="E1796"/>
  <c r="F1796"/>
  <c r="E1797"/>
  <c r="F1797"/>
  <c r="E1798"/>
  <c r="F1798"/>
  <c r="E1799"/>
  <c r="F1799"/>
  <c r="E1800"/>
  <c r="F1800"/>
  <c r="E1801"/>
  <c r="F1801"/>
  <c r="E1802"/>
  <c r="F1802"/>
  <c r="E1803"/>
  <c r="F1803"/>
  <c r="E1804"/>
  <c r="F1804"/>
  <c r="E1805"/>
  <c r="F1805"/>
  <c r="E1806"/>
  <c r="F1806"/>
  <c r="E1807"/>
  <c r="F1807"/>
  <c r="E1808"/>
  <c r="F1808"/>
  <c r="E1809"/>
  <c r="F1809"/>
  <c r="E1810"/>
  <c r="F1810"/>
  <c r="E1811"/>
  <c r="F1811"/>
  <c r="E1812"/>
  <c r="F1812"/>
  <c r="E1813"/>
  <c r="F1813"/>
  <c r="E1814"/>
  <c r="F1814"/>
  <c r="E1815"/>
  <c r="F1815"/>
  <c r="E1816"/>
  <c r="F1816"/>
  <c r="E1817"/>
  <c r="F1817"/>
  <c r="E1818"/>
  <c r="F1818"/>
  <c r="E1819"/>
  <c r="F1819"/>
  <c r="E1820"/>
  <c r="F1820"/>
  <c r="E1821"/>
  <c r="F1821"/>
  <c r="E1822"/>
  <c r="F1822"/>
  <c r="E1823"/>
  <c r="F1823"/>
  <c r="E1824"/>
  <c r="F1824"/>
  <c r="E1825"/>
  <c r="F1825"/>
  <c r="E1826"/>
  <c r="F1826"/>
  <c r="E1827"/>
  <c r="F1827"/>
  <c r="E1828"/>
  <c r="F1828"/>
  <c r="E1829"/>
  <c r="F1829"/>
  <c r="E1830"/>
  <c r="F1830"/>
  <c r="E1831"/>
  <c r="F1831"/>
  <c r="E1832"/>
  <c r="F1832"/>
  <c r="E1833"/>
  <c r="F1833"/>
  <c r="E1834"/>
  <c r="F1834"/>
  <c r="E1835"/>
  <c r="F1835"/>
  <c r="E1836"/>
  <c r="F1836"/>
  <c r="E1837"/>
  <c r="F1837"/>
  <c r="E1838"/>
  <c r="F1838"/>
  <c r="E1839"/>
  <c r="F1839"/>
  <c r="E1840"/>
  <c r="F1840"/>
  <c r="E1841"/>
  <c r="F1841"/>
  <c r="E1842"/>
  <c r="F1842"/>
  <c r="E1843"/>
  <c r="F1843"/>
  <c r="E1844"/>
  <c r="F1844"/>
  <c r="E1845"/>
  <c r="F1845"/>
  <c r="E1846"/>
  <c r="F1846"/>
  <c r="E1847"/>
  <c r="F1847"/>
  <c r="E1848"/>
  <c r="F1848"/>
  <c r="E1849"/>
  <c r="F1849"/>
  <c r="E1850"/>
  <c r="F1850"/>
  <c r="E1851"/>
  <c r="F1851"/>
  <c r="E1852"/>
  <c r="F1852"/>
  <c r="E1853"/>
  <c r="F1853"/>
  <c r="E1854"/>
  <c r="F1854"/>
  <c r="E1855"/>
  <c r="F1855"/>
  <c r="E1856"/>
  <c r="F1856"/>
  <c r="E1857"/>
  <c r="F1857"/>
  <c r="E1858"/>
  <c r="F1858"/>
  <c r="E1859"/>
  <c r="F1859"/>
  <c r="E1860"/>
  <c r="F1860"/>
  <c r="E1861"/>
  <c r="F1861"/>
  <c r="E1862"/>
  <c r="F1862"/>
  <c r="E1863"/>
  <c r="F1863"/>
  <c r="E1864"/>
  <c r="F1864"/>
  <c r="E1865"/>
  <c r="F1865"/>
  <c r="E1866"/>
  <c r="F1866"/>
  <c r="E1867"/>
  <c r="F1867"/>
  <c r="E1868"/>
  <c r="F1868"/>
  <c r="E1869"/>
  <c r="F1869"/>
  <c r="E1870"/>
  <c r="F1870"/>
  <c r="E1871"/>
  <c r="F1871"/>
  <c r="E1872"/>
  <c r="F1872"/>
  <c r="E1873"/>
  <c r="F1873"/>
  <c r="E1874"/>
  <c r="F1874"/>
  <c r="E1875"/>
  <c r="F1875"/>
  <c r="E1876"/>
  <c r="F1876"/>
  <c r="E1877"/>
  <c r="F1877"/>
  <c r="E1878"/>
  <c r="F1878"/>
  <c r="E1879"/>
  <c r="F1879"/>
  <c r="E1880"/>
  <c r="F1880"/>
  <c r="E1881"/>
  <c r="F1881"/>
  <c r="E1882"/>
  <c r="F1882"/>
  <c r="E1883"/>
  <c r="F1883"/>
  <c r="E1884"/>
  <c r="F1884"/>
  <c r="E1885"/>
  <c r="F1885"/>
  <c r="E1886"/>
  <c r="F1886"/>
  <c r="E1887"/>
  <c r="F1887"/>
  <c r="E1888"/>
  <c r="F1888"/>
  <c r="E1889"/>
  <c r="F1889"/>
  <c r="E1890"/>
  <c r="F1890"/>
  <c r="E1891"/>
  <c r="F1891"/>
  <c r="E1892"/>
  <c r="F1892"/>
  <c r="E1893"/>
  <c r="F1893"/>
  <c r="E1894"/>
  <c r="F1894"/>
  <c r="E1895"/>
  <c r="F1895"/>
  <c r="E1896"/>
  <c r="F1896"/>
  <c r="E1897"/>
  <c r="F1897"/>
  <c r="E1898"/>
  <c r="F1898"/>
  <c r="E1899"/>
  <c r="F1899"/>
  <c r="E1900"/>
  <c r="F1900"/>
  <c r="E1901"/>
  <c r="F1901"/>
  <c r="E1902"/>
  <c r="F1902"/>
  <c r="E1903"/>
  <c r="F1903"/>
  <c r="E1904"/>
  <c r="F1904"/>
  <c r="E1905"/>
  <c r="F1905"/>
  <c r="E1906"/>
  <c r="F1906"/>
  <c r="E1907"/>
  <c r="F1907"/>
  <c r="E1908"/>
  <c r="F1908"/>
  <c r="E1909"/>
  <c r="F1909"/>
  <c r="E1910"/>
  <c r="F1910"/>
  <c r="E1911"/>
  <c r="F1911"/>
  <c r="E1912"/>
  <c r="F1912"/>
  <c r="E1913"/>
  <c r="F1913"/>
  <c r="E1914"/>
  <c r="F1914"/>
  <c r="E1915"/>
  <c r="F1915"/>
  <c r="E1916"/>
  <c r="F1916"/>
  <c r="E1917"/>
  <c r="F1917"/>
  <c r="E1918"/>
  <c r="F1918"/>
  <c r="E1919"/>
  <c r="F1919"/>
  <c r="E1920"/>
  <c r="F1920"/>
  <c r="E1921"/>
  <c r="F1921"/>
  <c r="E1922"/>
  <c r="F1922"/>
  <c r="E1923"/>
  <c r="F1923"/>
  <c r="E1924"/>
  <c r="F1924"/>
  <c r="E1925"/>
  <c r="F1925"/>
  <c r="E1926"/>
  <c r="F1926"/>
  <c r="E1927"/>
  <c r="F1927"/>
  <c r="E1928"/>
  <c r="F1928"/>
  <c r="E1929"/>
  <c r="F1929"/>
  <c r="E1930"/>
  <c r="F1930"/>
  <c r="E1931"/>
  <c r="F1931"/>
  <c r="E1932"/>
  <c r="F1932"/>
  <c r="E1933"/>
  <c r="F1933"/>
  <c r="E1934"/>
  <c r="F1934"/>
  <c r="E1935"/>
  <c r="F1935"/>
  <c r="E1936"/>
  <c r="F1936"/>
  <c r="E1937"/>
  <c r="F1937"/>
  <c r="E1938"/>
  <c r="F1938"/>
  <c r="E1939"/>
  <c r="F1939"/>
  <c r="E1940"/>
  <c r="F1940"/>
  <c r="E1941"/>
  <c r="F1941"/>
  <c r="E1942"/>
  <c r="F1942"/>
  <c r="E1943"/>
  <c r="F1943"/>
  <c r="E1944"/>
  <c r="F1944"/>
  <c r="E1945"/>
  <c r="F1945"/>
  <c r="E1946"/>
  <c r="F1946"/>
  <c r="E1947"/>
  <c r="F1947"/>
  <c r="E1948"/>
  <c r="F1948"/>
  <c r="E1949"/>
  <c r="F1949"/>
  <c r="E1950"/>
  <c r="F1950"/>
  <c r="E1951"/>
  <c r="F1951"/>
  <c r="E1952"/>
  <c r="F1952"/>
  <c r="E1953"/>
  <c r="F1953"/>
  <c r="E1954"/>
  <c r="F1954"/>
  <c r="E1955"/>
  <c r="F1955"/>
  <c r="E1956"/>
  <c r="F1956"/>
  <c r="E1957"/>
  <c r="F1957"/>
  <c r="E1958"/>
  <c r="F1958"/>
  <c r="E1959"/>
  <c r="F1959"/>
  <c r="E1960"/>
  <c r="F1960"/>
  <c r="E1961"/>
  <c r="F1961"/>
  <c r="E1962"/>
  <c r="F1962"/>
  <c r="E1963"/>
  <c r="F1963"/>
  <c r="E1964"/>
  <c r="F1964"/>
  <c r="E1965"/>
  <c r="F1965"/>
  <c r="E1966"/>
  <c r="F1966"/>
  <c r="E1967"/>
  <c r="F1967"/>
  <c r="E1968"/>
  <c r="F1968"/>
  <c r="E1969"/>
  <c r="F1969"/>
  <c r="E1970"/>
  <c r="F1970"/>
  <c r="E1971"/>
  <c r="F1971"/>
  <c r="E1972"/>
  <c r="F1972"/>
  <c r="E1973"/>
  <c r="F1973"/>
  <c r="E1974"/>
  <c r="F1974"/>
  <c r="E1975"/>
  <c r="F1975"/>
  <c r="E1976"/>
  <c r="F1976"/>
  <c r="E1977"/>
  <c r="F1977"/>
  <c r="E1978"/>
  <c r="F1978"/>
  <c r="E1979"/>
  <c r="F1979"/>
  <c r="E1980"/>
  <c r="F1980"/>
  <c r="E1981"/>
  <c r="F1981"/>
  <c r="E1982"/>
  <c r="F1982"/>
  <c r="E1983"/>
  <c r="F1983"/>
  <c r="E1984"/>
  <c r="F1984"/>
  <c r="E1985"/>
  <c r="F1985"/>
  <c r="E1986"/>
  <c r="F1986"/>
  <c r="E1987"/>
  <c r="F1987"/>
  <c r="E1988"/>
  <c r="F1988"/>
  <c r="E1989"/>
  <c r="F1989"/>
  <c r="E1990"/>
  <c r="F1990"/>
  <c r="E1991"/>
  <c r="F1991"/>
  <c r="E1992"/>
  <c r="F1992"/>
  <c r="E1993"/>
  <c r="F1993"/>
  <c r="E1994"/>
  <c r="F1994"/>
  <c r="E1995"/>
  <c r="F1995"/>
  <c r="E1996"/>
  <c r="F1996"/>
  <c r="E1997"/>
  <c r="F1997"/>
  <c r="E1998"/>
  <c r="F1998"/>
  <c r="E1999"/>
  <c r="F1999"/>
  <c r="E2000"/>
  <c r="F2000"/>
  <c r="E2001"/>
  <c r="F2001"/>
  <c r="E2002"/>
  <c r="F2002"/>
  <c r="E2003"/>
  <c r="F2003"/>
  <c r="E2004"/>
  <c r="F2004"/>
  <c r="E2005"/>
  <c r="F2005"/>
  <c r="E2006"/>
  <c r="F2006"/>
  <c r="E2007"/>
  <c r="F2007"/>
  <c r="E2008"/>
  <c r="F2008"/>
  <c r="E2009"/>
  <c r="F2009"/>
  <c r="E2010"/>
  <c r="F2010"/>
  <c r="E2011"/>
  <c r="F2011"/>
  <c r="E2012"/>
  <c r="F2012"/>
  <c r="E2013"/>
  <c r="F2013"/>
  <c r="E2014"/>
  <c r="F2014"/>
  <c r="E2015"/>
  <c r="F2015"/>
  <c r="E2016"/>
  <c r="F2016"/>
  <c r="E2017"/>
  <c r="F2017"/>
  <c r="E2018"/>
  <c r="F2018"/>
  <c r="E2019"/>
  <c r="F2019"/>
  <c r="E2020"/>
  <c r="F2020"/>
  <c r="E2021"/>
  <c r="F2021"/>
  <c r="E2022"/>
  <c r="F2022"/>
  <c r="E2023"/>
  <c r="F2023"/>
  <c r="E2024"/>
  <c r="F2024"/>
  <c r="E2025"/>
  <c r="F2025"/>
  <c r="E2026"/>
  <c r="F2026"/>
  <c r="E2027"/>
  <c r="F2027"/>
  <c r="E2028"/>
  <c r="F2028"/>
  <c r="E2029"/>
  <c r="F2029"/>
  <c r="E2030"/>
  <c r="F2030"/>
  <c r="E2031"/>
  <c r="F2031"/>
  <c r="E2032"/>
  <c r="F2032"/>
  <c r="E2033"/>
  <c r="F2033"/>
  <c r="E2034"/>
  <c r="F2034"/>
  <c r="E2035"/>
  <c r="F2035"/>
  <c r="E2036"/>
  <c r="F2036"/>
  <c r="E2037"/>
  <c r="F2037"/>
  <c r="E2038"/>
  <c r="F2038"/>
  <c r="E2039"/>
  <c r="F2039"/>
  <c r="E2040"/>
  <c r="F2040"/>
  <c r="E2041"/>
  <c r="F2041"/>
  <c r="E2042"/>
  <c r="F2042"/>
  <c r="E2043"/>
  <c r="F2043"/>
  <c r="E2044"/>
  <c r="F2044"/>
  <c r="E2045"/>
  <c r="F2045"/>
  <c r="E2046"/>
  <c r="F2046"/>
  <c r="E2047"/>
  <c r="F2047"/>
  <c r="E2048"/>
  <c r="F2048"/>
  <c r="E2049"/>
  <c r="F2049"/>
  <c r="E2050"/>
  <c r="F2050"/>
  <c r="E2051"/>
  <c r="F2051"/>
  <c r="E2052"/>
  <c r="F2052"/>
  <c r="E2053"/>
  <c r="F2053"/>
  <c r="E2054"/>
  <c r="F2054"/>
  <c r="E2055"/>
  <c r="F2055"/>
  <c r="E2056"/>
  <c r="F2056"/>
  <c r="E2057"/>
  <c r="F2057"/>
  <c r="E2058"/>
  <c r="F2058"/>
  <c r="E2059"/>
  <c r="F2059"/>
  <c r="E2060"/>
  <c r="F2060"/>
  <c r="E2061"/>
  <c r="F2061"/>
  <c r="E2062"/>
  <c r="F2062"/>
  <c r="E2063"/>
  <c r="F2063"/>
  <c r="E2064"/>
  <c r="F2064"/>
  <c r="E2065"/>
  <c r="F2065"/>
  <c r="E2066"/>
  <c r="F2066"/>
  <c r="E2067"/>
  <c r="F2067"/>
  <c r="E2068"/>
  <c r="F2068"/>
  <c r="E2069"/>
  <c r="F2069"/>
  <c r="E2070"/>
  <c r="F2070"/>
  <c r="E2071"/>
  <c r="F2071"/>
  <c r="E2072"/>
  <c r="F2072"/>
  <c r="E2073"/>
  <c r="F2073"/>
  <c r="E2074"/>
  <c r="F2074"/>
  <c r="E2075"/>
  <c r="F2075"/>
  <c r="E2076"/>
  <c r="F2076"/>
  <c r="E2077"/>
  <c r="F2077"/>
  <c r="E2078"/>
  <c r="F2078"/>
  <c r="E2079"/>
  <c r="F2079"/>
  <c r="E2080"/>
  <c r="F2080"/>
  <c r="E2081"/>
  <c r="F2081"/>
  <c r="E2082"/>
  <c r="F2082"/>
  <c r="E2083"/>
  <c r="F2083"/>
  <c r="E2084"/>
  <c r="F2084"/>
  <c r="E2085"/>
  <c r="F2085"/>
  <c r="E2086"/>
  <c r="F2086"/>
  <c r="E2087"/>
  <c r="F2087"/>
  <c r="E2088"/>
  <c r="F2088"/>
  <c r="E2089"/>
  <c r="F2089"/>
  <c r="E2090"/>
  <c r="F2090"/>
  <c r="E2091"/>
  <c r="F2091"/>
  <c r="E2092"/>
  <c r="F2092"/>
  <c r="E2093"/>
  <c r="F2093"/>
  <c r="E2094"/>
  <c r="F2094"/>
  <c r="E2095"/>
  <c r="F2095"/>
  <c r="E2096"/>
  <c r="F2096"/>
  <c r="E2097"/>
  <c r="F2097"/>
  <c r="E2098"/>
  <c r="F2098"/>
  <c r="E2099"/>
  <c r="F2099"/>
  <c r="E2100"/>
  <c r="F2100"/>
  <c r="E2101"/>
  <c r="F2101"/>
  <c r="E2102"/>
  <c r="F2102"/>
  <c r="E2103"/>
  <c r="F2103"/>
  <c r="E2104"/>
  <c r="F2104"/>
  <c r="E2105"/>
  <c r="F2105"/>
  <c r="E2106"/>
  <c r="F2106"/>
  <c r="E2107"/>
  <c r="F2107"/>
  <c r="E2108"/>
  <c r="F2108"/>
  <c r="E2109"/>
  <c r="F2109"/>
  <c r="E2110"/>
  <c r="F2110"/>
  <c r="E2111"/>
  <c r="F2111"/>
  <c r="E2112"/>
  <c r="F2112"/>
  <c r="E2113"/>
  <c r="F2113"/>
  <c r="E2114"/>
  <c r="F2114"/>
  <c r="E2115"/>
  <c r="F2115"/>
  <c r="E2116"/>
  <c r="F2116"/>
  <c r="E2117"/>
  <c r="F2117"/>
  <c r="E2118"/>
  <c r="F2118"/>
  <c r="E2119"/>
  <c r="F2119"/>
  <c r="E2120"/>
  <c r="F2120"/>
  <c r="F4"/>
  <c r="E4"/>
  <c r="L75" i="8"/>
  <c r="K75"/>
  <c r="L74"/>
  <c r="K74"/>
  <c r="L73"/>
  <c r="K73"/>
  <c r="L72"/>
  <c r="K72"/>
  <c r="L71"/>
  <c r="K71"/>
  <c r="L70"/>
  <c r="K70"/>
  <c r="L69"/>
  <c r="K69"/>
  <c r="L68"/>
  <c r="K68"/>
  <c r="L67"/>
  <c r="K67"/>
  <c r="L66"/>
  <c r="K66"/>
  <c r="L65"/>
  <c r="K65"/>
  <c r="L64"/>
  <c r="K64"/>
  <c r="L63"/>
  <c r="K63"/>
  <c r="L62"/>
  <c r="K62"/>
  <c r="L61"/>
  <c r="K61"/>
  <c r="L60"/>
  <c r="K60"/>
  <c r="L59"/>
  <c r="K59"/>
  <c r="L58"/>
  <c r="K58"/>
  <c r="L57"/>
  <c r="K57"/>
  <c r="L54"/>
  <c r="K54"/>
  <c r="L53"/>
  <c r="K53"/>
  <c r="L52"/>
  <c r="K52"/>
  <c r="L51"/>
  <c r="K51"/>
  <c r="L50"/>
  <c r="K50"/>
  <c r="L49"/>
  <c r="K49"/>
  <c r="L48"/>
  <c r="K48"/>
  <c r="L47"/>
  <c r="K47"/>
  <c r="L46"/>
  <c r="K46"/>
  <c r="L45"/>
  <c r="K45"/>
  <c r="L44"/>
  <c r="K44"/>
  <c r="L43"/>
  <c r="K43"/>
  <c r="L42"/>
  <c r="K42"/>
  <c r="L41"/>
  <c r="K41"/>
  <c r="L40"/>
  <c r="K40"/>
  <c r="L39"/>
  <c r="K39"/>
  <c r="L38"/>
  <c r="K38"/>
  <c r="L37"/>
  <c r="K37"/>
  <c r="L36"/>
  <c r="K36"/>
  <c r="L35"/>
  <c r="K35"/>
  <c r="L34"/>
  <c r="K34"/>
  <c r="L33"/>
  <c r="K33"/>
  <c r="L32"/>
  <c r="K32"/>
  <c r="L31"/>
  <c r="K31"/>
  <c r="L27"/>
  <c r="K27"/>
  <c r="L26"/>
  <c r="K26"/>
  <c r="L25"/>
  <c r="K25"/>
  <c r="L24"/>
  <c r="K24"/>
  <c r="L23"/>
  <c r="K23"/>
  <c r="L22"/>
  <c r="K22"/>
  <c r="L21"/>
  <c r="K21"/>
  <c r="L20"/>
  <c r="K20"/>
  <c r="L19"/>
  <c r="K19"/>
  <c r="L15"/>
  <c r="K15"/>
  <c r="L12"/>
  <c r="K12"/>
  <c r="L11"/>
  <c r="K11"/>
  <c r="L10"/>
  <c r="K10"/>
  <c r="L9"/>
  <c r="K9"/>
  <c r="L8"/>
  <c r="K8"/>
  <c r="L7"/>
  <c r="K7"/>
  <c r="L6"/>
  <c r="K6"/>
  <c r="L5"/>
  <c r="K5"/>
  <c r="L4"/>
  <c r="K4"/>
  <c r="L3"/>
  <c r="K3"/>
  <c r="T2"/>
  <c r="Q2"/>
  <c r="H2"/>
  <c r="E2"/>
  <c r="N1"/>
  <c r="A1"/>
  <c r="U75" i="89"/>
  <c r="W75" s="1"/>
  <c r="R75"/>
  <c r="H75"/>
  <c r="L75" s="1"/>
  <c r="E75"/>
  <c r="G75" s="1"/>
  <c r="U74"/>
  <c r="W74" s="1"/>
  <c r="R74"/>
  <c r="H74"/>
  <c r="M74" s="1"/>
  <c r="E74"/>
  <c r="U73"/>
  <c r="Y73" s="1"/>
  <c r="R73"/>
  <c r="H73"/>
  <c r="E73"/>
  <c r="U72"/>
  <c r="Y72" s="1"/>
  <c r="R72"/>
  <c r="H72"/>
  <c r="M72" s="1"/>
  <c r="E72"/>
  <c r="U71"/>
  <c r="Y71" s="1"/>
  <c r="R71"/>
  <c r="H71"/>
  <c r="L71" s="1"/>
  <c r="E71"/>
  <c r="U70"/>
  <c r="R70"/>
  <c r="H70"/>
  <c r="M70" s="1"/>
  <c r="E70"/>
  <c r="U69"/>
  <c r="W69" s="1"/>
  <c r="R69"/>
  <c r="H69"/>
  <c r="E69"/>
  <c r="U68"/>
  <c r="Y68" s="1"/>
  <c r="R68"/>
  <c r="H68"/>
  <c r="M68" s="1"/>
  <c r="E68"/>
  <c r="U67"/>
  <c r="Y67" s="1"/>
  <c r="R67"/>
  <c r="H67"/>
  <c r="L67" s="1"/>
  <c r="E67"/>
  <c r="U66"/>
  <c r="W66" s="1"/>
  <c r="R66"/>
  <c r="H66"/>
  <c r="M66" s="1"/>
  <c r="E66"/>
  <c r="U65"/>
  <c r="R65"/>
  <c r="H65"/>
  <c r="E65"/>
  <c r="U64"/>
  <c r="Y64" s="1"/>
  <c r="R64"/>
  <c r="H64"/>
  <c r="M64" s="1"/>
  <c r="E64"/>
  <c r="U63"/>
  <c r="Y63" s="1"/>
  <c r="R63"/>
  <c r="H63"/>
  <c r="L63" s="1"/>
  <c r="E63"/>
  <c r="U62"/>
  <c r="R62"/>
  <c r="H62"/>
  <c r="M62" s="1"/>
  <c r="E62"/>
  <c r="U61"/>
  <c r="R61"/>
  <c r="H61"/>
  <c r="E61"/>
  <c r="U60"/>
  <c r="Y60" s="1"/>
  <c r="R60"/>
  <c r="H60"/>
  <c r="M60" s="1"/>
  <c r="E60"/>
  <c r="U59"/>
  <c r="Y59" s="1"/>
  <c r="R59"/>
  <c r="H59"/>
  <c r="L59" s="1"/>
  <c r="E59"/>
  <c r="U58"/>
  <c r="R58"/>
  <c r="H58"/>
  <c r="M58" s="1"/>
  <c r="E58"/>
  <c r="U57"/>
  <c r="R57"/>
  <c r="H57"/>
  <c r="E57"/>
  <c r="U54"/>
  <c r="Y54" s="1"/>
  <c r="R54"/>
  <c r="H54"/>
  <c r="M54" s="1"/>
  <c r="E54"/>
  <c r="U53"/>
  <c r="Y53" s="1"/>
  <c r="R53"/>
  <c r="H53"/>
  <c r="L53" s="1"/>
  <c r="E53"/>
  <c r="U52"/>
  <c r="R52"/>
  <c r="H52"/>
  <c r="M52" s="1"/>
  <c r="E52"/>
  <c r="U51"/>
  <c r="R51"/>
  <c r="H51"/>
  <c r="E51"/>
  <c r="U50"/>
  <c r="Y50" s="1"/>
  <c r="R50"/>
  <c r="H50"/>
  <c r="M50" s="1"/>
  <c r="E50"/>
  <c r="U49"/>
  <c r="Y49" s="1"/>
  <c r="R49"/>
  <c r="H49"/>
  <c r="L49" s="1"/>
  <c r="E49"/>
  <c r="U48"/>
  <c r="R48"/>
  <c r="H48"/>
  <c r="M48" s="1"/>
  <c r="E48"/>
  <c r="U47"/>
  <c r="R47"/>
  <c r="T47" s="1"/>
  <c r="H47"/>
  <c r="E47"/>
  <c r="U46"/>
  <c r="Y46" s="1"/>
  <c r="R46"/>
  <c r="T46" s="1"/>
  <c r="H46"/>
  <c r="M46" s="1"/>
  <c r="E46"/>
  <c r="U45"/>
  <c r="Y45" s="1"/>
  <c r="R45"/>
  <c r="H45"/>
  <c r="L45" s="1"/>
  <c r="E45"/>
  <c r="U44"/>
  <c r="R44"/>
  <c r="H44"/>
  <c r="M44" s="1"/>
  <c r="E44"/>
  <c r="U43"/>
  <c r="R43"/>
  <c r="H43"/>
  <c r="E43"/>
  <c r="U42"/>
  <c r="Y42" s="1"/>
  <c r="R42"/>
  <c r="H42"/>
  <c r="M42" s="1"/>
  <c r="E42"/>
  <c r="U41"/>
  <c r="Y41" s="1"/>
  <c r="R41"/>
  <c r="H41"/>
  <c r="L41" s="1"/>
  <c r="E41"/>
  <c r="U40"/>
  <c r="R40"/>
  <c r="H40"/>
  <c r="M40" s="1"/>
  <c r="E40"/>
  <c r="U39"/>
  <c r="R39"/>
  <c r="H39"/>
  <c r="E39"/>
  <c r="U38"/>
  <c r="Y38" s="1"/>
  <c r="R38"/>
  <c r="H38"/>
  <c r="M38" s="1"/>
  <c r="E38"/>
  <c r="U37"/>
  <c r="Y37" s="1"/>
  <c r="R37"/>
  <c r="H37"/>
  <c r="L37" s="1"/>
  <c r="E37"/>
  <c r="U36"/>
  <c r="R36"/>
  <c r="H36"/>
  <c r="M36" s="1"/>
  <c r="E36"/>
  <c r="U35"/>
  <c r="R35"/>
  <c r="H35"/>
  <c r="E35"/>
  <c r="U34"/>
  <c r="Y34" s="1"/>
  <c r="R34"/>
  <c r="H34"/>
  <c r="M34" s="1"/>
  <c r="E34"/>
  <c r="U33"/>
  <c r="Y33" s="1"/>
  <c r="R33"/>
  <c r="H33"/>
  <c r="L33" s="1"/>
  <c r="E33"/>
  <c r="U32"/>
  <c r="R32"/>
  <c r="H32"/>
  <c r="M32" s="1"/>
  <c r="E32"/>
  <c r="U31"/>
  <c r="R31"/>
  <c r="T31" s="1"/>
  <c r="H31"/>
  <c r="E31"/>
  <c r="U27"/>
  <c r="Y27" s="1"/>
  <c r="R27"/>
  <c r="T27" s="1"/>
  <c r="H27"/>
  <c r="M27" s="1"/>
  <c r="E27"/>
  <c r="U26"/>
  <c r="Y26" s="1"/>
  <c r="R26"/>
  <c r="H26"/>
  <c r="L26" s="1"/>
  <c r="E26"/>
  <c r="U25"/>
  <c r="R25"/>
  <c r="H25"/>
  <c r="M25" s="1"/>
  <c r="E25"/>
  <c r="U24"/>
  <c r="R24"/>
  <c r="H24"/>
  <c r="E24"/>
  <c r="U23"/>
  <c r="Y23" s="1"/>
  <c r="R23"/>
  <c r="H23"/>
  <c r="M23" s="1"/>
  <c r="E23"/>
  <c r="U22"/>
  <c r="Y22" s="1"/>
  <c r="R22"/>
  <c r="H22"/>
  <c r="L22" s="1"/>
  <c r="E22"/>
  <c r="U21"/>
  <c r="R21"/>
  <c r="H21"/>
  <c r="M21" s="1"/>
  <c r="E21"/>
  <c r="U20"/>
  <c r="R20"/>
  <c r="H20"/>
  <c r="E20"/>
  <c r="U19"/>
  <c r="Y19" s="1"/>
  <c r="R19"/>
  <c r="H19"/>
  <c r="M19" s="1"/>
  <c r="E19"/>
  <c r="U15"/>
  <c r="Y15" s="1"/>
  <c r="R15"/>
  <c r="H15"/>
  <c r="L15" s="1"/>
  <c r="E15"/>
  <c r="U12"/>
  <c r="R12"/>
  <c r="H12"/>
  <c r="M12" s="1"/>
  <c r="E12"/>
  <c r="U11"/>
  <c r="R11"/>
  <c r="H11"/>
  <c r="E11"/>
  <c r="U10"/>
  <c r="Y10" s="1"/>
  <c r="R10"/>
  <c r="H10"/>
  <c r="M10" s="1"/>
  <c r="E10"/>
  <c r="U9"/>
  <c r="Y9" s="1"/>
  <c r="R9"/>
  <c r="H9"/>
  <c r="L9" s="1"/>
  <c r="E9"/>
  <c r="U8"/>
  <c r="R8"/>
  <c r="H8"/>
  <c r="M8" s="1"/>
  <c r="E8"/>
  <c r="U7"/>
  <c r="R7"/>
  <c r="H7"/>
  <c r="E7"/>
  <c r="U6"/>
  <c r="Y6" s="1"/>
  <c r="R6"/>
  <c r="H6"/>
  <c r="M6" s="1"/>
  <c r="E6"/>
  <c r="U5"/>
  <c r="Y5" s="1"/>
  <c r="R5"/>
  <c r="H5"/>
  <c r="L5" s="1"/>
  <c r="E5"/>
  <c r="U4"/>
  <c r="R4"/>
  <c r="H4"/>
  <c r="M4" s="1"/>
  <c r="E4"/>
  <c r="U3"/>
  <c r="R3"/>
  <c r="H3"/>
  <c r="E3"/>
  <c r="U2"/>
  <c r="R2"/>
  <c r="H2"/>
  <c r="E2"/>
  <c r="O1"/>
  <c r="A1"/>
  <c r="U75" i="73"/>
  <c r="W75" s="1"/>
  <c r="R75"/>
  <c r="H75"/>
  <c r="M75" s="1"/>
  <c r="E75"/>
  <c r="U74"/>
  <c r="W74" s="1"/>
  <c r="R74"/>
  <c r="H74"/>
  <c r="M74" s="1"/>
  <c r="E74"/>
  <c r="U73"/>
  <c r="Y73" s="1"/>
  <c r="R73"/>
  <c r="H73"/>
  <c r="M73" s="1"/>
  <c r="E73"/>
  <c r="U72"/>
  <c r="R72"/>
  <c r="H72"/>
  <c r="M72" s="1"/>
  <c r="E72"/>
  <c r="U71"/>
  <c r="R71"/>
  <c r="H71"/>
  <c r="M71" s="1"/>
  <c r="E71"/>
  <c r="U70"/>
  <c r="Y70" s="1"/>
  <c r="R70"/>
  <c r="H70"/>
  <c r="M70" s="1"/>
  <c r="E70"/>
  <c r="U69"/>
  <c r="Y69" s="1"/>
  <c r="R69"/>
  <c r="H69"/>
  <c r="M69" s="1"/>
  <c r="E69"/>
  <c r="U68"/>
  <c r="R68"/>
  <c r="H68"/>
  <c r="L68" s="1"/>
  <c r="E68"/>
  <c r="U67"/>
  <c r="R67"/>
  <c r="H67"/>
  <c r="M67" s="1"/>
  <c r="E67"/>
  <c r="U66"/>
  <c r="R66"/>
  <c r="H66"/>
  <c r="M66" s="1"/>
  <c r="E66"/>
  <c r="U65"/>
  <c r="Y65" s="1"/>
  <c r="R65"/>
  <c r="H65"/>
  <c r="M65" s="1"/>
  <c r="E65"/>
  <c r="U64"/>
  <c r="Y64" s="1"/>
  <c r="R64"/>
  <c r="H64"/>
  <c r="M64" s="1"/>
  <c r="E64"/>
  <c r="U63"/>
  <c r="R63"/>
  <c r="H63"/>
  <c r="M63" s="1"/>
  <c r="E63"/>
  <c r="U62"/>
  <c r="R62"/>
  <c r="H62"/>
  <c r="M62" s="1"/>
  <c r="E62"/>
  <c r="U61"/>
  <c r="Y61" s="1"/>
  <c r="R61"/>
  <c r="H61"/>
  <c r="M61" s="1"/>
  <c r="E61"/>
  <c r="U60"/>
  <c r="Y60" s="1"/>
  <c r="R60"/>
  <c r="H60"/>
  <c r="M60" s="1"/>
  <c r="E60"/>
  <c r="U59"/>
  <c r="R59"/>
  <c r="H59"/>
  <c r="M59" s="1"/>
  <c r="E59"/>
  <c r="U58"/>
  <c r="R58"/>
  <c r="H58"/>
  <c r="M58" s="1"/>
  <c r="E58"/>
  <c r="U57"/>
  <c r="Y57" s="1"/>
  <c r="R57"/>
  <c r="H57"/>
  <c r="E57"/>
  <c r="U54"/>
  <c r="Y54" s="1"/>
  <c r="R54"/>
  <c r="H54"/>
  <c r="L54" s="1"/>
  <c r="E54"/>
  <c r="U53"/>
  <c r="R53"/>
  <c r="H53"/>
  <c r="L53" s="1"/>
  <c r="E53"/>
  <c r="U52"/>
  <c r="R52"/>
  <c r="H52"/>
  <c r="M52" s="1"/>
  <c r="E52"/>
  <c r="U51"/>
  <c r="Y51" s="1"/>
  <c r="R51"/>
  <c r="H51"/>
  <c r="E51"/>
  <c r="U50"/>
  <c r="Y50" s="1"/>
  <c r="R50"/>
  <c r="H50"/>
  <c r="L50" s="1"/>
  <c r="E50"/>
  <c r="U49"/>
  <c r="R49"/>
  <c r="H49"/>
  <c r="L49" s="1"/>
  <c r="E49"/>
  <c r="U48"/>
  <c r="R48"/>
  <c r="H48"/>
  <c r="M48" s="1"/>
  <c r="E48"/>
  <c r="U47"/>
  <c r="Y47" s="1"/>
  <c r="R47"/>
  <c r="H47"/>
  <c r="E47"/>
  <c r="U46"/>
  <c r="Y46" s="1"/>
  <c r="R46"/>
  <c r="H46"/>
  <c r="M46" s="1"/>
  <c r="E46"/>
  <c r="U45"/>
  <c r="R45"/>
  <c r="H45"/>
  <c r="L45" s="1"/>
  <c r="E45"/>
  <c r="U44"/>
  <c r="Y44" s="1"/>
  <c r="R44"/>
  <c r="H44"/>
  <c r="M44" s="1"/>
  <c r="E44"/>
  <c r="U43"/>
  <c r="Y43" s="1"/>
  <c r="R43"/>
  <c r="H43"/>
  <c r="E43"/>
  <c r="U42"/>
  <c r="Y42" s="1"/>
  <c r="R42"/>
  <c r="H42"/>
  <c r="L42" s="1"/>
  <c r="E42"/>
  <c r="U41"/>
  <c r="Y41" s="1"/>
  <c r="R41"/>
  <c r="H41"/>
  <c r="L41" s="1"/>
  <c r="E41"/>
  <c r="U40"/>
  <c r="R40"/>
  <c r="H40"/>
  <c r="M40" s="1"/>
  <c r="E40"/>
  <c r="U39"/>
  <c r="Y39" s="1"/>
  <c r="R39"/>
  <c r="H39"/>
  <c r="E39"/>
  <c r="U38"/>
  <c r="Y38" s="1"/>
  <c r="R38"/>
  <c r="H38"/>
  <c r="L38" s="1"/>
  <c r="E38"/>
  <c r="U37"/>
  <c r="Y37" s="1"/>
  <c r="R37"/>
  <c r="H37"/>
  <c r="L37" s="1"/>
  <c r="E37"/>
  <c r="U36"/>
  <c r="R36"/>
  <c r="H36"/>
  <c r="M36" s="1"/>
  <c r="E36"/>
  <c r="U35"/>
  <c r="Y35" s="1"/>
  <c r="R35"/>
  <c r="H35"/>
  <c r="L35" s="1"/>
  <c r="E35"/>
  <c r="U34"/>
  <c r="Y34" s="1"/>
  <c r="R34"/>
  <c r="H34"/>
  <c r="M34" s="1"/>
  <c r="E34"/>
  <c r="U33"/>
  <c r="R33"/>
  <c r="H33"/>
  <c r="L33" s="1"/>
  <c r="E33"/>
  <c r="U32"/>
  <c r="R32"/>
  <c r="H32"/>
  <c r="M32" s="1"/>
  <c r="E32"/>
  <c r="U31"/>
  <c r="Y31" s="1"/>
  <c r="R31"/>
  <c r="H31"/>
  <c r="E31"/>
  <c r="U27"/>
  <c r="Y27" s="1"/>
  <c r="R27"/>
  <c r="H27"/>
  <c r="L27" s="1"/>
  <c r="E27"/>
  <c r="U26"/>
  <c r="R26"/>
  <c r="H26"/>
  <c r="L26" s="1"/>
  <c r="E26"/>
  <c r="U25"/>
  <c r="R25"/>
  <c r="H25"/>
  <c r="M25" s="1"/>
  <c r="E25"/>
  <c r="U24"/>
  <c r="Y24" s="1"/>
  <c r="R24"/>
  <c r="H24"/>
  <c r="E24"/>
  <c r="U23"/>
  <c r="Y23" s="1"/>
  <c r="R23"/>
  <c r="H23"/>
  <c r="L23" s="1"/>
  <c r="E23"/>
  <c r="U22"/>
  <c r="R22"/>
  <c r="H22"/>
  <c r="L22" s="1"/>
  <c r="E22"/>
  <c r="U21"/>
  <c r="R21"/>
  <c r="H21"/>
  <c r="M21" s="1"/>
  <c r="E21"/>
  <c r="U20"/>
  <c r="Y20" s="1"/>
  <c r="R20"/>
  <c r="H20"/>
  <c r="L20" s="1"/>
  <c r="E20"/>
  <c r="U19"/>
  <c r="Y19" s="1"/>
  <c r="R19"/>
  <c r="H19"/>
  <c r="L19" s="1"/>
  <c r="E19"/>
  <c r="U15"/>
  <c r="Y15" s="1"/>
  <c r="R15"/>
  <c r="H15"/>
  <c r="L15" s="1"/>
  <c r="E15"/>
  <c r="U12"/>
  <c r="Y12" s="1"/>
  <c r="R12"/>
  <c r="H12"/>
  <c r="M12" s="1"/>
  <c r="E12"/>
  <c r="U11"/>
  <c r="Y11" s="1"/>
  <c r="R11"/>
  <c r="H11"/>
  <c r="E11"/>
  <c r="U10"/>
  <c r="Y10" s="1"/>
  <c r="R10"/>
  <c r="H10"/>
  <c r="L10" s="1"/>
  <c r="E10"/>
  <c r="U9"/>
  <c r="R9"/>
  <c r="H9"/>
  <c r="L9" s="1"/>
  <c r="E9"/>
  <c r="U8"/>
  <c r="R8"/>
  <c r="H8"/>
  <c r="M8" s="1"/>
  <c r="E8"/>
  <c r="U7"/>
  <c r="Y7" s="1"/>
  <c r="R7"/>
  <c r="H7"/>
  <c r="E7"/>
  <c r="U6"/>
  <c r="Y6" s="1"/>
  <c r="R6"/>
  <c r="H6"/>
  <c r="M6" s="1"/>
  <c r="E6"/>
  <c r="U5"/>
  <c r="Y5" s="1"/>
  <c r="R5"/>
  <c r="H5"/>
  <c r="L5" s="1"/>
  <c r="E5"/>
  <c r="U4"/>
  <c r="R4"/>
  <c r="H4"/>
  <c r="M4" s="1"/>
  <c r="E4"/>
  <c r="U3"/>
  <c r="Y3" s="1"/>
  <c r="R3"/>
  <c r="H3"/>
  <c r="E3"/>
  <c r="U2"/>
  <c r="R2"/>
  <c r="H2"/>
  <c r="E2"/>
  <c r="O1"/>
  <c r="A1"/>
  <c r="U75" i="74"/>
  <c r="W75" s="1"/>
  <c r="R75"/>
  <c r="L75"/>
  <c r="M75"/>
  <c r="U74"/>
  <c r="R74"/>
  <c r="T74" s="1"/>
  <c r="L74"/>
  <c r="M74"/>
  <c r="K74"/>
  <c r="U73"/>
  <c r="Y73" s="1"/>
  <c r="R73"/>
  <c r="K73"/>
  <c r="U72"/>
  <c r="Y72" s="1"/>
  <c r="R72"/>
  <c r="T72" s="1"/>
  <c r="L72"/>
  <c r="K72"/>
  <c r="U71"/>
  <c r="Y71" s="1"/>
  <c r="R71"/>
  <c r="L71"/>
  <c r="M71"/>
  <c r="U70"/>
  <c r="R70"/>
  <c r="L70"/>
  <c r="M70"/>
  <c r="K70"/>
  <c r="U69"/>
  <c r="Y69" s="1"/>
  <c r="R69"/>
  <c r="K69"/>
  <c r="U68"/>
  <c r="Y68" s="1"/>
  <c r="R68"/>
  <c r="L68"/>
  <c r="K68"/>
  <c r="U67"/>
  <c r="R67"/>
  <c r="T67" s="1"/>
  <c r="L67"/>
  <c r="M67"/>
  <c r="U66"/>
  <c r="W66" s="1"/>
  <c r="R66"/>
  <c r="T66" s="1"/>
  <c r="L66"/>
  <c r="M66"/>
  <c r="K66"/>
  <c r="U65"/>
  <c r="Y65" s="1"/>
  <c r="R65"/>
  <c r="K65"/>
  <c r="U64"/>
  <c r="Y64" s="1"/>
  <c r="R64"/>
  <c r="L64"/>
  <c r="K64"/>
  <c r="U63"/>
  <c r="Y63" s="1"/>
  <c r="R63"/>
  <c r="L63"/>
  <c r="M63"/>
  <c r="U62"/>
  <c r="R62"/>
  <c r="T62" s="1"/>
  <c r="L62"/>
  <c r="M62"/>
  <c r="K62"/>
  <c r="U61"/>
  <c r="Y61" s="1"/>
  <c r="R61"/>
  <c r="K61"/>
  <c r="U60"/>
  <c r="W60" s="1"/>
  <c r="R60"/>
  <c r="T60" s="1"/>
  <c r="L60"/>
  <c r="K60"/>
  <c r="U59"/>
  <c r="W59" s="1"/>
  <c r="R59"/>
  <c r="T59" s="1"/>
  <c r="L59"/>
  <c r="M59"/>
  <c r="U58"/>
  <c r="W58" s="1"/>
  <c r="R58"/>
  <c r="T58" s="1"/>
  <c r="L58"/>
  <c r="M58"/>
  <c r="K58"/>
  <c r="U57"/>
  <c r="Y57" s="1"/>
  <c r="R57"/>
  <c r="K57"/>
  <c r="U54"/>
  <c r="Y54" s="1"/>
  <c r="R54"/>
  <c r="T54" s="1"/>
  <c r="L54"/>
  <c r="K54"/>
  <c r="U53"/>
  <c r="Y53" s="1"/>
  <c r="R53"/>
  <c r="L53"/>
  <c r="M53"/>
  <c r="U52"/>
  <c r="R52"/>
  <c r="L52"/>
  <c r="M52"/>
  <c r="K52"/>
  <c r="U51"/>
  <c r="Y51" s="1"/>
  <c r="R51"/>
  <c r="K51"/>
  <c r="U50"/>
  <c r="R50"/>
  <c r="L50"/>
  <c r="K50"/>
  <c r="U49"/>
  <c r="R49"/>
  <c r="T49" s="1"/>
  <c r="L49"/>
  <c r="M49"/>
  <c r="U48"/>
  <c r="W48" s="1"/>
  <c r="R48"/>
  <c r="T48" s="1"/>
  <c r="L48"/>
  <c r="M48"/>
  <c r="K48"/>
  <c r="U47"/>
  <c r="Y47" s="1"/>
  <c r="R47"/>
  <c r="K47"/>
  <c r="U46"/>
  <c r="Y46" s="1"/>
  <c r="R46"/>
  <c r="L46"/>
  <c r="K46"/>
  <c r="U45"/>
  <c r="Y45" s="1"/>
  <c r="R45"/>
  <c r="L45"/>
  <c r="M45"/>
  <c r="U44"/>
  <c r="R44"/>
  <c r="T44" s="1"/>
  <c r="L44"/>
  <c r="M44"/>
  <c r="K44"/>
  <c r="U43"/>
  <c r="Y43" s="1"/>
  <c r="R43"/>
  <c r="K43"/>
  <c r="U42"/>
  <c r="R42"/>
  <c r="T42" s="1"/>
  <c r="L42"/>
  <c r="K42"/>
  <c r="U41"/>
  <c r="W41" s="1"/>
  <c r="R41"/>
  <c r="T41" s="1"/>
  <c r="L41"/>
  <c r="K41"/>
  <c r="M41"/>
  <c r="U40"/>
  <c r="R40"/>
  <c r="L40"/>
  <c r="M40"/>
  <c r="K40"/>
  <c r="U39"/>
  <c r="Y39" s="1"/>
  <c r="R39"/>
  <c r="M39"/>
  <c r="K39"/>
  <c r="U38"/>
  <c r="Y38" s="1"/>
  <c r="R38"/>
  <c r="L38"/>
  <c r="K38"/>
  <c r="U37"/>
  <c r="Y37" s="1"/>
  <c r="R37"/>
  <c r="L37"/>
  <c r="K37"/>
  <c r="M37"/>
  <c r="U36"/>
  <c r="R36"/>
  <c r="L36"/>
  <c r="M36"/>
  <c r="K36"/>
  <c r="U35"/>
  <c r="Y35" s="1"/>
  <c r="R35"/>
  <c r="M35"/>
  <c r="K35"/>
  <c r="U34"/>
  <c r="Y34" s="1"/>
  <c r="R34"/>
  <c r="T34" s="1"/>
  <c r="L34"/>
  <c r="K34"/>
  <c r="U33"/>
  <c r="Y33" s="1"/>
  <c r="R33"/>
  <c r="L33"/>
  <c r="K33"/>
  <c r="M33"/>
  <c r="U32"/>
  <c r="R32"/>
  <c r="L32"/>
  <c r="M32"/>
  <c r="K32"/>
  <c r="U31"/>
  <c r="Y31" s="1"/>
  <c r="R31"/>
  <c r="M31"/>
  <c r="K31"/>
  <c r="U27"/>
  <c r="Y27" s="1"/>
  <c r="R27"/>
  <c r="L27"/>
  <c r="K27"/>
  <c r="U26"/>
  <c r="R26"/>
  <c r="L26"/>
  <c r="K26"/>
  <c r="M26"/>
  <c r="U25"/>
  <c r="R25"/>
  <c r="L25"/>
  <c r="M25"/>
  <c r="K25"/>
  <c r="U24"/>
  <c r="Y24" s="1"/>
  <c r="R24"/>
  <c r="M24"/>
  <c r="K24"/>
  <c r="U23"/>
  <c r="W23" s="1"/>
  <c r="R23"/>
  <c r="L23"/>
  <c r="K23"/>
  <c r="U22"/>
  <c r="Y22" s="1"/>
  <c r="R22"/>
  <c r="L22"/>
  <c r="K22"/>
  <c r="M22"/>
  <c r="U21"/>
  <c r="R21"/>
  <c r="L21"/>
  <c r="M21"/>
  <c r="K21"/>
  <c r="U20"/>
  <c r="Y20" s="1"/>
  <c r="R20"/>
  <c r="M20"/>
  <c r="K20"/>
  <c r="U19"/>
  <c r="Y19" s="1"/>
  <c r="R19"/>
  <c r="L19"/>
  <c r="K19"/>
  <c r="U15"/>
  <c r="Y15" s="1"/>
  <c r="R15"/>
  <c r="L15"/>
  <c r="K15"/>
  <c r="M15"/>
  <c r="U12"/>
  <c r="R12"/>
  <c r="L12"/>
  <c r="M12"/>
  <c r="K12"/>
  <c r="U11"/>
  <c r="Y11" s="1"/>
  <c r="R11"/>
  <c r="M11"/>
  <c r="K11"/>
  <c r="U10"/>
  <c r="Y10" s="1"/>
  <c r="R10"/>
  <c r="L10"/>
  <c r="K10"/>
  <c r="U9"/>
  <c r="Y9" s="1"/>
  <c r="R9"/>
  <c r="L9"/>
  <c r="K9"/>
  <c r="M9"/>
  <c r="U8"/>
  <c r="R8"/>
  <c r="L8"/>
  <c r="M8"/>
  <c r="K8"/>
  <c r="U7"/>
  <c r="Y7" s="1"/>
  <c r="R7"/>
  <c r="M7"/>
  <c r="K7"/>
  <c r="U6"/>
  <c r="R6"/>
  <c r="L6"/>
  <c r="K6"/>
  <c r="U5"/>
  <c r="R5"/>
  <c r="L5"/>
  <c r="K5"/>
  <c r="M5"/>
  <c r="U4"/>
  <c r="R4"/>
  <c r="L4"/>
  <c r="M4"/>
  <c r="K4"/>
  <c r="U3"/>
  <c r="Y3" s="1"/>
  <c r="R3"/>
  <c r="M3"/>
  <c r="K3"/>
  <c r="U2"/>
  <c r="R2"/>
  <c r="H2"/>
  <c r="E2"/>
  <c r="O1"/>
  <c r="A1"/>
  <c r="N1" i="72"/>
  <c r="A1"/>
  <c r="T12" i="74" l="1"/>
  <c r="L66" i="89"/>
  <c r="W22" i="73"/>
  <c r="W25"/>
  <c r="T21"/>
  <c r="T23"/>
  <c r="T25"/>
  <c r="T26"/>
  <c r="T27"/>
  <c r="L32"/>
  <c r="G9"/>
  <c r="G10"/>
  <c r="G11"/>
  <c r="T38"/>
  <c r="T40"/>
  <c r="T42"/>
  <c r="W7" i="89"/>
  <c r="W8"/>
  <c r="W20"/>
  <c r="W21"/>
  <c r="W31"/>
  <c r="W32"/>
  <c r="W39"/>
  <c r="W40"/>
  <c r="G6"/>
  <c r="G19"/>
  <c r="G27"/>
  <c r="G38"/>
  <c r="G46"/>
  <c r="T5" i="74"/>
  <c r="T6"/>
  <c r="T36"/>
  <c r="J11" i="73"/>
  <c r="G23"/>
  <c r="G32"/>
  <c r="G5" i="89"/>
  <c r="J44" i="73"/>
  <c r="K63"/>
  <c r="K12" i="89"/>
  <c r="K36"/>
  <c r="K52"/>
  <c r="G53"/>
  <c r="G54"/>
  <c r="W74" i="74"/>
  <c r="W47" i="89"/>
  <c r="W48"/>
  <c r="W57"/>
  <c r="W58"/>
  <c r="W65"/>
  <c r="T11"/>
  <c r="W9" i="73"/>
  <c r="W53"/>
  <c r="W58"/>
  <c r="W62"/>
  <c r="X12" i="89"/>
  <c r="X15"/>
  <c r="X36"/>
  <c r="X57"/>
  <c r="X62"/>
  <c r="X9" i="74"/>
  <c r="T10"/>
  <c r="T22"/>
  <c r="T40"/>
  <c r="W4" i="73"/>
  <c r="X12"/>
  <c r="T67"/>
  <c r="J69"/>
  <c r="J12" i="89"/>
  <c r="K20"/>
  <c r="G22"/>
  <c r="G23"/>
  <c r="G26"/>
  <c r="W26"/>
  <c r="T35"/>
  <c r="L36"/>
  <c r="K39"/>
  <c r="G41"/>
  <c r="G42"/>
  <c r="G45"/>
  <c r="W45"/>
  <c r="T51"/>
  <c r="J61"/>
  <c r="G64"/>
  <c r="W5" i="73"/>
  <c r="W8"/>
  <c r="W52"/>
  <c r="W59"/>
  <c r="W66"/>
  <c r="X37" i="89"/>
  <c r="X61"/>
  <c r="W5" i="74"/>
  <c r="W6"/>
  <c r="T4" i="73"/>
  <c r="T5"/>
  <c r="W32"/>
  <c r="W36"/>
  <c r="W40"/>
  <c r="T44"/>
  <c r="G67"/>
  <c r="G15" i="89"/>
  <c r="L32"/>
  <c r="J35"/>
  <c r="G37"/>
  <c r="L48"/>
  <c r="J51"/>
  <c r="G59"/>
  <c r="G60"/>
  <c r="G63"/>
  <c r="W63"/>
  <c r="X41" i="73"/>
  <c r="J65"/>
  <c r="X3" i="89"/>
  <c r="X4"/>
  <c r="X5"/>
  <c r="K7"/>
  <c r="X53"/>
  <c r="K57"/>
  <c r="T65"/>
  <c r="W10" i="74"/>
  <c r="G3" i="73"/>
  <c r="G42"/>
  <c r="K43"/>
  <c r="J63"/>
  <c r="K67"/>
  <c r="J3" i="89"/>
  <c r="W15"/>
  <c r="T19"/>
  <c r="X20"/>
  <c r="T23"/>
  <c r="T24"/>
  <c r="X25"/>
  <c r="X26"/>
  <c r="K31"/>
  <c r="J36"/>
  <c r="W37"/>
  <c r="T38"/>
  <c r="X39"/>
  <c r="T42"/>
  <c r="X43"/>
  <c r="X44"/>
  <c r="X45"/>
  <c r="K47"/>
  <c r="J52"/>
  <c r="Y75"/>
  <c r="J3" i="73"/>
  <c r="X52" i="89"/>
  <c r="T64"/>
  <c r="J24" i="73"/>
  <c r="W41"/>
  <c r="J57"/>
  <c r="G65"/>
  <c r="W5" i="89"/>
  <c r="T6"/>
  <c r="T7"/>
  <c r="L8"/>
  <c r="J11"/>
  <c r="J24"/>
  <c r="J43"/>
  <c r="W53"/>
  <c r="T54"/>
  <c r="T60"/>
  <c r="X63"/>
  <c r="K65"/>
  <c r="T8" i="74"/>
  <c r="T19"/>
  <c r="X20"/>
  <c r="T23"/>
  <c r="T32"/>
  <c r="T38"/>
  <c r="X45"/>
  <c r="T46"/>
  <c r="X63"/>
  <c r="T64"/>
  <c r="K6" i="73"/>
  <c r="K8"/>
  <c r="T10"/>
  <c r="J22"/>
  <c r="G33"/>
  <c r="K34"/>
  <c r="G35"/>
  <c r="T45"/>
  <c r="T46"/>
  <c r="T49"/>
  <c r="T50"/>
  <c r="T52"/>
  <c r="T53"/>
  <c r="T54"/>
  <c r="T58"/>
  <c r="J59"/>
  <c r="W64"/>
  <c r="T66"/>
  <c r="K72"/>
  <c r="K73"/>
  <c r="K4" i="89"/>
  <c r="G9"/>
  <c r="G10"/>
  <c r="L12"/>
  <c r="J25"/>
  <c r="T34"/>
  <c r="K44"/>
  <c r="G49"/>
  <c r="G50"/>
  <c r="L52"/>
  <c r="T61"/>
  <c r="J62"/>
  <c r="T68"/>
  <c r="T69"/>
  <c r="X70"/>
  <c r="X71"/>
  <c r="T72"/>
  <c r="T73"/>
  <c r="L74"/>
  <c r="X34" i="74"/>
  <c r="X44"/>
  <c r="X62"/>
  <c r="X24" i="89"/>
  <c r="W3" i="74"/>
  <c r="X4"/>
  <c r="X11"/>
  <c r="W20"/>
  <c r="T21"/>
  <c r="T26"/>
  <c r="T27"/>
  <c r="W46"/>
  <c r="T50"/>
  <c r="T52"/>
  <c r="W64"/>
  <c r="T68"/>
  <c r="T70"/>
  <c r="T6" i="73"/>
  <c r="L8"/>
  <c r="W10"/>
  <c r="T15"/>
  <c r="T19"/>
  <c r="T34"/>
  <c r="L44"/>
  <c r="K46"/>
  <c r="K48"/>
  <c r="G49"/>
  <c r="G50"/>
  <c r="G51"/>
  <c r="G57"/>
  <c r="X63"/>
  <c r="X64"/>
  <c r="T70"/>
  <c r="T71"/>
  <c r="L73"/>
  <c r="T3" i="89"/>
  <c r="J4"/>
  <c r="T10"/>
  <c r="K25"/>
  <c r="G33"/>
  <c r="G34"/>
  <c r="T43"/>
  <c r="J44"/>
  <c r="T50"/>
  <c r="K62"/>
  <c r="G67"/>
  <c r="G68"/>
  <c r="K69"/>
  <c r="G71"/>
  <c r="G72"/>
  <c r="K74"/>
  <c r="W22" i="74"/>
  <c r="W26"/>
  <c r="W27"/>
  <c r="W34"/>
  <c r="X35"/>
  <c r="W39"/>
  <c r="Y41"/>
  <c r="W42"/>
  <c r="W43"/>
  <c r="W49"/>
  <c r="W50"/>
  <c r="X61"/>
  <c r="Y75"/>
  <c r="J7" i="73"/>
  <c r="K10"/>
  <c r="L11"/>
  <c r="W15"/>
  <c r="X20"/>
  <c r="K24"/>
  <c r="K25"/>
  <c r="J31"/>
  <c r="Y32"/>
  <c r="W33"/>
  <c r="X36"/>
  <c r="J39"/>
  <c r="J43"/>
  <c r="W44"/>
  <c r="J45"/>
  <c r="J47"/>
  <c r="W50"/>
  <c r="Y62"/>
  <c r="L63"/>
  <c r="W70"/>
  <c r="W71"/>
  <c r="W72"/>
  <c r="X73"/>
  <c r="X74"/>
  <c r="K75"/>
  <c r="K3" i="89"/>
  <c r="W3"/>
  <c r="L4"/>
  <c r="J8"/>
  <c r="W9"/>
  <c r="X11"/>
  <c r="W12"/>
  <c r="J20"/>
  <c r="K21"/>
  <c r="X21"/>
  <c r="X22"/>
  <c r="K24"/>
  <c r="W24"/>
  <c r="L25"/>
  <c r="J32"/>
  <c r="W33"/>
  <c r="X35"/>
  <c r="W36"/>
  <c r="J39"/>
  <c r="K40"/>
  <c r="X40"/>
  <c r="X41"/>
  <c r="K43"/>
  <c r="W43"/>
  <c r="L44"/>
  <c r="J48"/>
  <c r="W49"/>
  <c r="X51"/>
  <c r="W52"/>
  <c r="J57"/>
  <c r="K58"/>
  <c r="X58"/>
  <c r="X59"/>
  <c r="K61"/>
  <c r="W61"/>
  <c r="L62"/>
  <c r="J66"/>
  <c r="W67"/>
  <c r="L70"/>
  <c r="W71"/>
  <c r="L25" i="73"/>
  <c r="X52"/>
  <c r="Y74"/>
  <c r="L75"/>
  <c r="X7" i="89"/>
  <c r="L21"/>
  <c r="X31"/>
  <c r="L40"/>
  <c r="X47"/>
  <c r="L58"/>
  <c r="X65"/>
  <c r="X69"/>
  <c r="Y6" i="74"/>
  <c r="X10"/>
  <c r="W24"/>
  <c r="X25"/>
  <c r="X33"/>
  <c r="X39"/>
  <c r="X43"/>
  <c r="Y60"/>
  <c r="W61"/>
  <c r="W67"/>
  <c r="J5" i="73"/>
  <c r="X8"/>
  <c r="W12"/>
  <c r="J20"/>
  <c r="W21"/>
  <c r="X22"/>
  <c r="J25"/>
  <c r="Y25"/>
  <c r="W26"/>
  <c r="X32"/>
  <c r="J35"/>
  <c r="Y36"/>
  <c r="J41"/>
  <c r="W45"/>
  <c r="W48"/>
  <c r="W49"/>
  <c r="J51"/>
  <c r="Y58"/>
  <c r="X62"/>
  <c r="W63"/>
  <c r="W67"/>
  <c r="W68"/>
  <c r="J75"/>
  <c r="W4" i="89"/>
  <c r="J7"/>
  <c r="K8"/>
  <c r="X8"/>
  <c r="X9"/>
  <c r="K11"/>
  <c r="W11"/>
  <c r="T20"/>
  <c r="J21"/>
  <c r="W22"/>
  <c r="W25"/>
  <c r="J31"/>
  <c r="K32"/>
  <c r="X32"/>
  <c r="X33"/>
  <c r="K35"/>
  <c r="W35"/>
  <c r="T39"/>
  <c r="J40"/>
  <c r="W41"/>
  <c r="W44"/>
  <c r="J47"/>
  <c r="K48"/>
  <c r="X48"/>
  <c r="X49"/>
  <c r="K51"/>
  <c r="W51"/>
  <c r="T57"/>
  <c r="J58"/>
  <c r="W59"/>
  <c r="W62"/>
  <c r="J65"/>
  <c r="K66"/>
  <c r="X66"/>
  <c r="X67"/>
  <c r="J69"/>
  <c r="K70"/>
  <c r="W70"/>
  <c r="T71"/>
  <c r="J73"/>
  <c r="W73"/>
  <c r="X74"/>
  <c r="X75"/>
  <c r="X51" i="74"/>
  <c r="Y22" i="73"/>
  <c r="K39"/>
  <c r="Y45"/>
  <c r="X48"/>
  <c r="X51"/>
  <c r="K62"/>
  <c r="X68"/>
  <c r="Y3" i="89"/>
  <c r="Y7"/>
  <c r="Y11"/>
  <c r="Y20"/>
  <c r="Y24"/>
  <c r="Y31"/>
  <c r="Y35"/>
  <c r="Y39"/>
  <c r="Y43"/>
  <c r="Y47"/>
  <c r="Y51"/>
  <c r="Y57"/>
  <c r="Y61"/>
  <c r="Y65"/>
  <c r="Y69"/>
  <c r="J70"/>
  <c r="X73"/>
  <c r="J74"/>
  <c r="X15" i="74"/>
  <c r="X37"/>
  <c r="T9"/>
  <c r="W19"/>
  <c r="T33"/>
  <c r="W38"/>
  <c r="X53"/>
  <c r="X71"/>
  <c r="K3" i="73"/>
  <c r="L4"/>
  <c r="Y8"/>
  <c r="K20"/>
  <c r="J26"/>
  <c r="K27"/>
  <c r="T36"/>
  <c r="W38"/>
  <c r="X39"/>
  <c r="J40"/>
  <c r="G43"/>
  <c r="K44"/>
  <c r="L48"/>
  <c r="K50"/>
  <c r="L51"/>
  <c r="K54"/>
  <c r="W54"/>
  <c r="X57"/>
  <c r="K60"/>
  <c r="W60"/>
  <c r="T62"/>
  <c r="K66"/>
  <c r="L67"/>
  <c r="K69"/>
  <c r="X69"/>
  <c r="G73"/>
  <c r="T5" i="89"/>
  <c r="K6"/>
  <c r="L6"/>
  <c r="T9"/>
  <c r="K10"/>
  <c r="L10"/>
  <c r="T15"/>
  <c r="K19"/>
  <c r="L19"/>
  <c r="T22"/>
  <c r="K23"/>
  <c r="L23"/>
  <c r="T26"/>
  <c r="K27"/>
  <c r="L27"/>
  <c r="T33"/>
  <c r="K34"/>
  <c r="L34"/>
  <c r="T37"/>
  <c r="K38"/>
  <c r="L38"/>
  <c r="T41"/>
  <c r="K42"/>
  <c r="L42"/>
  <c r="T45"/>
  <c r="K46"/>
  <c r="L46"/>
  <c r="T49"/>
  <c r="K50"/>
  <c r="L50"/>
  <c r="T53"/>
  <c r="K54"/>
  <c r="L54"/>
  <c r="T59"/>
  <c r="K60"/>
  <c r="L60"/>
  <c r="T63"/>
  <c r="K64"/>
  <c r="L64"/>
  <c r="T67"/>
  <c r="K68"/>
  <c r="L68"/>
  <c r="K72"/>
  <c r="L72"/>
  <c r="Y50" i="74"/>
  <c r="W51"/>
  <c r="X52"/>
  <c r="W54"/>
  <c r="W69"/>
  <c r="X70"/>
  <c r="W72"/>
  <c r="J4" i="73"/>
  <c r="Y4"/>
  <c r="T12"/>
  <c r="W19"/>
  <c r="J21"/>
  <c r="G24"/>
  <c r="Y26"/>
  <c r="G34"/>
  <c r="W34"/>
  <c r="W37"/>
  <c r="L39"/>
  <c r="Y48"/>
  <c r="L57"/>
  <c r="Y68"/>
  <c r="L69"/>
  <c r="G4" i="89"/>
  <c r="J6"/>
  <c r="G8"/>
  <c r="J10"/>
  <c r="G12"/>
  <c r="J19"/>
  <c r="G21"/>
  <c r="J23"/>
  <c r="G25"/>
  <c r="J27"/>
  <c r="G32"/>
  <c r="J34"/>
  <c r="G36"/>
  <c r="J38"/>
  <c r="G40"/>
  <c r="J42"/>
  <c r="G44"/>
  <c r="J46"/>
  <c r="G48"/>
  <c r="J50"/>
  <c r="G52"/>
  <c r="J54"/>
  <c r="G58"/>
  <c r="J60"/>
  <c r="G62"/>
  <c r="J64"/>
  <c r="G66"/>
  <c r="J68"/>
  <c r="G70"/>
  <c r="J72"/>
  <c r="K73"/>
  <c r="G74"/>
  <c r="X3" i="73"/>
  <c r="G7"/>
  <c r="X9"/>
  <c r="G12"/>
  <c r="G19"/>
  <c r="X24"/>
  <c r="G37"/>
  <c r="X43"/>
  <c r="G47"/>
  <c r="K52"/>
  <c r="G53"/>
  <c r="G61"/>
  <c r="G71"/>
  <c r="X72"/>
  <c r="L3"/>
  <c r="K7"/>
  <c r="X7"/>
  <c r="J8"/>
  <c r="J9"/>
  <c r="Y9"/>
  <c r="L12"/>
  <c r="K19"/>
  <c r="K21"/>
  <c r="X21"/>
  <c r="G22"/>
  <c r="W23"/>
  <c r="L24"/>
  <c r="K31"/>
  <c r="X31"/>
  <c r="J32"/>
  <c r="J33"/>
  <c r="Y33"/>
  <c r="L36"/>
  <c r="X37"/>
  <c r="K38"/>
  <c r="K40"/>
  <c r="X40"/>
  <c r="G41"/>
  <c r="W42"/>
  <c r="L43"/>
  <c r="K47"/>
  <c r="X47"/>
  <c r="J48"/>
  <c r="J49"/>
  <c r="Y49"/>
  <c r="L52"/>
  <c r="Y52"/>
  <c r="G59"/>
  <c r="X59"/>
  <c r="X60"/>
  <c r="K61"/>
  <c r="L61"/>
  <c r="X65"/>
  <c r="X66"/>
  <c r="Y66"/>
  <c r="J67"/>
  <c r="K68"/>
  <c r="K71"/>
  <c r="L71"/>
  <c r="Y72"/>
  <c r="J73"/>
  <c r="K74"/>
  <c r="G15"/>
  <c r="G31"/>
  <c r="X33"/>
  <c r="K36"/>
  <c r="G38"/>
  <c r="K58"/>
  <c r="X61"/>
  <c r="K64"/>
  <c r="K70"/>
  <c r="G4"/>
  <c r="X4"/>
  <c r="G5"/>
  <c r="G6"/>
  <c r="W6"/>
  <c r="L7"/>
  <c r="T8"/>
  <c r="K11"/>
  <c r="X11"/>
  <c r="J12"/>
  <c r="J15"/>
  <c r="G20"/>
  <c r="L21"/>
  <c r="Y21"/>
  <c r="K23"/>
  <c r="X25"/>
  <c r="G26"/>
  <c r="G27"/>
  <c r="W27"/>
  <c r="L31"/>
  <c r="T32"/>
  <c r="K35"/>
  <c r="X35"/>
  <c r="J36"/>
  <c r="J37"/>
  <c r="G39"/>
  <c r="L40"/>
  <c r="Y40"/>
  <c r="K42"/>
  <c r="X44"/>
  <c r="G45"/>
  <c r="G46"/>
  <c r="W46"/>
  <c r="L47"/>
  <c r="T48"/>
  <c r="K51"/>
  <c r="J52"/>
  <c r="J53"/>
  <c r="K57"/>
  <c r="X58"/>
  <c r="K59"/>
  <c r="L59"/>
  <c r="J61"/>
  <c r="G63"/>
  <c r="K65"/>
  <c r="L65"/>
  <c r="G69"/>
  <c r="X70"/>
  <c r="J71"/>
  <c r="G75"/>
  <c r="T72"/>
  <c r="X7" i="74"/>
  <c r="X27"/>
  <c r="Y42"/>
  <c r="X65"/>
  <c r="X3"/>
  <c r="X5"/>
  <c r="W11"/>
  <c r="X12"/>
  <c r="W15"/>
  <c r="X23"/>
  <c r="X24"/>
  <c r="X26"/>
  <c r="W35"/>
  <c r="X36"/>
  <c r="W37"/>
  <c r="X42"/>
  <c r="W45"/>
  <c r="X49"/>
  <c r="W53"/>
  <c r="X59"/>
  <c r="W63"/>
  <c r="X67"/>
  <c r="W68"/>
  <c r="W71"/>
  <c r="X75"/>
  <c r="X6"/>
  <c r="Y23"/>
  <c r="X31"/>
  <c r="X47"/>
  <c r="X57"/>
  <c r="X73"/>
  <c r="T4"/>
  <c r="Y5"/>
  <c r="W7"/>
  <c r="W9"/>
  <c r="T15"/>
  <c r="X19"/>
  <c r="X22"/>
  <c r="T25"/>
  <c r="Y26"/>
  <c r="W31"/>
  <c r="W33"/>
  <c r="T37"/>
  <c r="X38"/>
  <c r="X41"/>
  <c r="W44"/>
  <c r="T45"/>
  <c r="W47"/>
  <c r="X48"/>
  <c r="Y49"/>
  <c r="W52"/>
  <c r="T53"/>
  <c r="W57"/>
  <c r="X58"/>
  <c r="Y59"/>
  <c r="W62"/>
  <c r="T63"/>
  <c r="W65"/>
  <c r="X66"/>
  <c r="Y67"/>
  <c r="X69"/>
  <c r="W70"/>
  <c r="T71"/>
  <c r="W73"/>
  <c r="X74"/>
  <c r="M3" i="89"/>
  <c r="K5"/>
  <c r="X6"/>
  <c r="M7"/>
  <c r="K9"/>
  <c r="X10"/>
  <c r="M11"/>
  <c r="K15"/>
  <c r="X19"/>
  <c r="M20"/>
  <c r="K22"/>
  <c r="X23"/>
  <c r="M24"/>
  <c r="K26"/>
  <c r="X27"/>
  <c r="M31"/>
  <c r="K33"/>
  <c r="X34"/>
  <c r="M35"/>
  <c r="K37"/>
  <c r="X38"/>
  <c r="M39"/>
  <c r="K41"/>
  <c r="X42"/>
  <c r="M43"/>
  <c r="K45"/>
  <c r="X46"/>
  <c r="M47"/>
  <c r="K49"/>
  <c r="X50"/>
  <c r="M51"/>
  <c r="K53"/>
  <c r="X54"/>
  <c r="M57"/>
  <c r="K59"/>
  <c r="X60"/>
  <c r="M61"/>
  <c r="K63"/>
  <c r="X64"/>
  <c r="M65"/>
  <c r="K67"/>
  <c r="X68"/>
  <c r="M69"/>
  <c r="K71"/>
  <c r="X72"/>
  <c r="M73"/>
  <c r="K75"/>
  <c r="T75"/>
  <c r="G3"/>
  <c r="L3"/>
  <c r="T4"/>
  <c r="Y4"/>
  <c r="J5"/>
  <c r="W6"/>
  <c r="G7"/>
  <c r="L7"/>
  <c r="T8"/>
  <c r="Y8"/>
  <c r="J9"/>
  <c r="W10"/>
  <c r="G11"/>
  <c r="L11"/>
  <c r="T12"/>
  <c r="Y12"/>
  <c r="J15"/>
  <c r="W19"/>
  <c r="G20"/>
  <c r="L20"/>
  <c r="T21"/>
  <c r="Y21"/>
  <c r="J22"/>
  <c r="W23"/>
  <c r="G24"/>
  <c r="L24"/>
  <c r="T25"/>
  <c r="Y25"/>
  <c r="J26"/>
  <c r="W27"/>
  <c r="G31"/>
  <c r="L31"/>
  <c r="T32"/>
  <c r="Y32"/>
  <c r="J33"/>
  <c r="W34"/>
  <c r="G35"/>
  <c r="L35"/>
  <c r="T36"/>
  <c r="Y36"/>
  <c r="J37"/>
  <c r="W38"/>
  <c r="G39"/>
  <c r="L39"/>
  <c r="T40"/>
  <c r="Y40"/>
  <c r="J41"/>
  <c r="W42"/>
  <c r="G43"/>
  <c r="L43"/>
  <c r="T44"/>
  <c r="Y44"/>
  <c r="J45"/>
  <c r="W46"/>
  <c r="G47"/>
  <c r="L47"/>
  <c r="T48"/>
  <c r="Y48"/>
  <c r="J49"/>
  <c r="W50"/>
  <c r="G51"/>
  <c r="L51"/>
  <c r="T52"/>
  <c r="Y52"/>
  <c r="J53"/>
  <c r="W54"/>
  <c r="G57"/>
  <c r="L57"/>
  <c r="T58"/>
  <c r="Y58"/>
  <c r="J59"/>
  <c r="W60"/>
  <c r="G61"/>
  <c r="L61"/>
  <c r="T62"/>
  <c r="Y62"/>
  <c r="J63"/>
  <c r="W64"/>
  <c r="G65"/>
  <c r="L65"/>
  <c r="T66"/>
  <c r="Y66"/>
  <c r="J67"/>
  <c r="W68"/>
  <c r="G69"/>
  <c r="L69"/>
  <c r="T70"/>
  <c r="Y70"/>
  <c r="J71"/>
  <c r="W72"/>
  <c r="G73"/>
  <c r="L73"/>
  <c r="T74"/>
  <c r="Y74"/>
  <c r="J75"/>
  <c r="M5"/>
  <c r="M9"/>
  <c r="M15"/>
  <c r="M22"/>
  <c r="M26"/>
  <c r="M33"/>
  <c r="M37"/>
  <c r="M41"/>
  <c r="M45"/>
  <c r="M49"/>
  <c r="M53"/>
  <c r="M59"/>
  <c r="M63"/>
  <c r="M67"/>
  <c r="M71"/>
  <c r="M75"/>
  <c r="K4" i="73"/>
  <c r="X5"/>
  <c r="K12"/>
  <c r="X15"/>
  <c r="M19"/>
  <c r="M23"/>
  <c r="X26"/>
  <c r="M27"/>
  <c r="K32"/>
  <c r="M38"/>
  <c r="X45"/>
  <c r="X49"/>
  <c r="M50"/>
  <c r="X53"/>
  <c r="M54"/>
  <c r="X67"/>
  <c r="M68"/>
  <c r="X71"/>
  <c r="M3"/>
  <c r="W3"/>
  <c r="K5"/>
  <c r="J6"/>
  <c r="X6"/>
  <c r="M7"/>
  <c r="W7"/>
  <c r="G8"/>
  <c r="K9"/>
  <c r="T9"/>
  <c r="J10"/>
  <c r="X10"/>
  <c r="M11"/>
  <c r="W11"/>
  <c r="K15"/>
  <c r="J19"/>
  <c r="X19"/>
  <c r="M20"/>
  <c r="W20"/>
  <c r="G21"/>
  <c r="K22"/>
  <c r="T22"/>
  <c r="J23"/>
  <c r="X23"/>
  <c r="M24"/>
  <c r="W24"/>
  <c r="G25"/>
  <c r="K26"/>
  <c r="J27"/>
  <c r="X27"/>
  <c r="M31"/>
  <c r="W31"/>
  <c r="K33"/>
  <c r="T33"/>
  <c r="J34"/>
  <c r="X34"/>
  <c r="M35"/>
  <c r="W35"/>
  <c r="G36"/>
  <c r="K37"/>
  <c r="T37"/>
  <c r="J38"/>
  <c r="X38"/>
  <c r="M39"/>
  <c r="W39"/>
  <c r="G40"/>
  <c r="K41"/>
  <c r="T41"/>
  <c r="J42"/>
  <c r="X42"/>
  <c r="M43"/>
  <c r="W43"/>
  <c r="G44"/>
  <c r="K45"/>
  <c r="J46"/>
  <c r="X46"/>
  <c r="M47"/>
  <c r="W47"/>
  <c r="G48"/>
  <c r="K49"/>
  <c r="J50"/>
  <c r="X50"/>
  <c r="M51"/>
  <c r="W51"/>
  <c r="G52"/>
  <c r="K53"/>
  <c r="Y53"/>
  <c r="J54"/>
  <c r="X54"/>
  <c r="M57"/>
  <c r="W57"/>
  <c r="G58"/>
  <c r="L58"/>
  <c r="T59"/>
  <c r="Y59"/>
  <c r="J60"/>
  <c r="W61"/>
  <c r="G62"/>
  <c r="L62"/>
  <c r="T63"/>
  <c r="Y63"/>
  <c r="J64"/>
  <c r="W65"/>
  <c r="G66"/>
  <c r="L66"/>
  <c r="Y67"/>
  <c r="J68"/>
  <c r="W69"/>
  <c r="G70"/>
  <c r="L70"/>
  <c r="Y71"/>
  <c r="J72"/>
  <c r="W73"/>
  <c r="G74"/>
  <c r="L74"/>
  <c r="T75"/>
  <c r="Y75"/>
  <c r="M10"/>
  <c r="M42"/>
  <c r="T74"/>
  <c r="X75"/>
  <c r="T3"/>
  <c r="M5"/>
  <c r="L6"/>
  <c r="T7"/>
  <c r="M9"/>
  <c r="T11"/>
  <c r="M15"/>
  <c r="T20"/>
  <c r="M22"/>
  <c r="T24"/>
  <c r="M26"/>
  <c r="T31"/>
  <c r="M33"/>
  <c r="L34"/>
  <c r="T35"/>
  <c r="M37"/>
  <c r="T39"/>
  <c r="M41"/>
  <c r="T43"/>
  <c r="M45"/>
  <c r="L46"/>
  <c r="T47"/>
  <c r="M49"/>
  <c r="T51"/>
  <c r="M53"/>
  <c r="G54"/>
  <c r="T57"/>
  <c r="J58"/>
  <c r="G60"/>
  <c r="L60"/>
  <c r="T61"/>
  <c r="J62"/>
  <c r="G64"/>
  <c r="L64"/>
  <c r="T65"/>
  <c r="J66"/>
  <c r="G68"/>
  <c r="T69"/>
  <c r="J70"/>
  <c r="G72"/>
  <c r="L72"/>
  <c r="T73"/>
  <c r="J74"/>
  <c r="T60"/>
  <c r="T64"/>
  <c r="T68"/>
  <c r="W8" i="74"/>
  <c r="Y8"/>
  <c r="W32"/>
  <c r="Y32"/>
  <c r="W40"/>
  <c r="Y40"/>
  <c r="W12"/>
  <c r="Y12"/>
  <c r="L7"/>
  <c r="L20"/>
  <c r="L31"/>
  <c r="L39"/>
  <c r="X8"/>
  <c r="W21"/>
  <c r="Y21"/>
  <c r="L3"/>
  <c r="L11"/>
  <c r="L24"/>
  <c r="L35"/>
  <c r="L43"/>
  <c r="M43"/>
  <c r="W4"/>
  <c r="Y4"/>
  <c r="W25"/>
  <c r="Y25"/>
  <c r="W36"/>
  <c r="Y36"/>
  <c r="X21"/>
  <c r="X32"/>
  <c r="X40"/>
  <c r="K45"/>
  <c r="M47"/>
  <c r="K49"/>
  <c r="M51"/>
  <c r="K59"/>
  <c r="X60"/>
  <c r="M61"/>
  <c r="K63"/>
  <c r="X64"/>
  <c r="M65"/>
  <c r="K67"/>
  <c r="X68"/>
  <c r="M69"/>
  <c r="K71"/>
  <c r="X72"/>
  <c r="M73"/>
  <c r="K75"/>
  <c r="T75"/>
  <c r="M6"/>
  <c r="M10"/>
  <c r="M19"/>
  <c r="M23"/>
  <c r="M27"/>
  <c r="M34"/>
  <c r="M38"/>
  <c r="M42"/>
  <c r="Y44"/>
  <c r="M46"/>
  <c r="L47"/>
  <c r="Y48"/>
  <c r="M50"/>
  <c r="L51"/>
  <c r="Y52"/>
  <c r="M54"/>
  <c r="L57"/>
  <c r="Y58"/>
  <c r="M60"/>
  <c r="L61"/>
  <c r="Y62"/>
  <c r="M64"/>
  <c r="L65"/>
  <c r="Y66"/>
  <c r="M68"/>
  <c r="L69"/>
  <c r="Y70"/>
  <c r="M72"/>
  <c r="L73"/>
  <c r="Y74"/>
  <c r="T3"/>
  <c r="T7"/>
  <c r="T11"/>
  <c r="T20"/>
  <c r="T24"/>
  <c r="T31"/>
  <c r="T35"/>
  <c r="T39"/>
  <c r="T43"/>
  <c r="T47"/>
  <c r="T51"/>
  <c r="T57"/>
  <c r="T61"/>
  <c r="T65"/>
  <c r="T69"/>
  <c r="T73"/>
  <c r="X46"/>
  <c r="X50"/>
  <c r="K53"/>
  <c r="X54"/>
  <c r="M57"/>
  <c r="R1" i="53"/>
  <c r="R83" i="89" l="1"/>
  <c r="S83"/>
  <c r="R84"/>
  <c r="S84"/>
  <c r="R85"/>
  <c r="S85"/>
  <c r="R86"/>
  <c r="S86"/>
  <c r="E83"/>
  <c r="E84"/>
  <c r="E85"/>
  <c r="E86"/>
  <c r="D83"/>
  <c r="D84"/>
  <c r="D85"/>
  <c r="D86"/>
  <c r="U84" l="1"/>
  <c r="U85"/>
  <c r="U86"/>
  <c r="T86" l="1"/>
  <c r="T85"/>
  <c r="T84"/>
  <c r="S87" l="1"/>
  <c r="R87"/>
  <c r="S82"/>
  <c r="U82" s="1"/>
  <c r="R82"/>
  <c r="S81"/>
  <c r="R81"/>
  <c r="S79"/>
  <c r="R79"/>
  <c r="S78"/>
  <c r="R78"/>
  <c r="S77"/>
  <c r="R77"/>
  <c r="S76"/>
  <c r="R76"/>
  <c r="S92"/>
  <c r="R92"/>
  <c r="E92"/>
  <c r="D92"/>
  <c r="E87"/>
  <c r="D87"/>
  <c r="E82"/>
  <c r="D82"/>
  <c r="E81"/>
  <c r="D81"/>
  <c r="E79"/>
  <c r="D79"/>
  <c r="E78"/>
  <c r="D78"/>
  <c r="E77"/>
  <c r="D77"/>
  <c r="E76"/>
  <c r="D76"/>
  <c r="V81" l="1"/>
  <c r="G85"/>
  <c r="G84"/>
  <c r="H84"/>
  <c r="F85"/>
  <c r="G86"/>
  <c r="I85"/>
  <c r="W81"/>
  <c r="W87"/>
  <c r="W84"/>
  <c r="W86"/>
  <c r="W85"/>
  <c r="V87"/>
  <c r="V85"/>
  <c r="V86"/>
  <c r="V84"/>
  <c r="U76"/>
  <c r="U78"/>
  <c r="V83"/>
  <c r="W83"/>
  <c r="W77"/>
  <c r="W79"/>
  <c r="V77"/>
  <c r="V79"/>
  <c r="U87"/>
  <c r="T87"/>
  <c r="T76"/>
  <c r="T78"/>
  <c r="T82"/>
  <c r="W76"/>
  <c r="U77"/>
  <c r="W78"/>
  <c r="U79"/>
  <c r="U81"/>
  <c r="W82"/>
  <c r="U83"/>
  <c r="V76"/>
  <c r="T77"/>
  <c r="V78"/>
  <c r="T79"/>
  <c r="T81"/>
  <c r="V82"/>
  <c r="T83"/>
  <c r="S89"/>
  <c r="U92"/>
  <c r="F86" l="1"/>
  <c r="H86"/>
  <c r="I84"/>
  <c r="H85"/>
  <c r="I86"/>
  <c r="F84"/>
  <c r="E94"/>
  <c r="E95" s="1"/>
  <c r="D94"/>
  <c r="D95" s="1"/>
  <c r="T92"/>
  <c r="Z81"/>
  <c r="AA50"/>
  <c r="Z3"/>
  <c r="Z37"/>
  <c r="S96"/>
  <c r="AA76"/>
  <c r="Z50"/>
  <c r="R96"/>
  <c r="V92"/>
  <c r="AA81"/>
  <c r="AA58"/>
  <c r="Z76"/>
  <c r="AA3"/>
  <c r="AA37"/>
  <c r="W92"/>
  <c r="AA18"/>
  <c r="Z18"/>
  <c r="Z58"/>
  <c r="R89"/>
  <c r="AA37" i="73" l="1"/>
  <c r="Z50"/>
  <c r="Z37"/>
  <c r="AA58"/>
  <c r="AA3"/>
  <c r="AA18"/>
  <c r="Z58"/>
  <c r="Z18"/>
  <c r="AA50"/>
  <c r="Z3"/>
  <c r="R80" i="89"/>
  <c r="S80"/>
  <c r="T96"/>
  <c r="U96" s="1"/>
  <c r="U89"/>
  <c r="Z58" i="74"/>
  <c r="Z50"/>
  <c r="AA18"/>
  <c r="AA3"/>
  <c r="Z18"/>
  <c r="Z37"/>
  <c r="Z3"/>
  <c r="AA50"/>
  <c r="AA58"/>
  <c r="U86" i="53"/>
  <c r="AA37" i="74"/>
  <c r="T89" i="89"/>
  <c r="U87" i="53" l="1"/>
  <c r="Z27" i="89"/>
  <c r="Z27" i="73"/>
  <c r="AA27" i="89"/>
  <c r="AA27" i="73"/>
  <c r="R94" i="89"/>
  <c r="R95" s="1"/>
  <c r="Z11"/>
  <c r="R93"/>
  <c r="S94"/>
  <c r="S95" s="1"/>
  <c r="AA11"/>
  <c r="S93"/>
  <c r="U94" i="53"/>
  <c r="U80" i="89"/>
  <c r="W80"/>
  <c r="T80"/>
  <c r="V80"/>
  <c r="Z66" i="73"/>
  <c r="AA66"/>
  <c r="V94" i="53"/>
  <c r="AA11" i="73" l="1"/>
  <c r="U90" i="53"/>
  <c r="U91" s="1"/>
  <c r="Z11" i="73"/>
  <c r="V90" i="53"/>
  <c r="V91" s="1"/>
  <c r="AA27" i="74"/>
  <c r="Z27"/>
  <c r="V81" i="53"/>
  <c r="Z11" i="74"/>
  <c r="AA11"/>
  <c r="AA66"/>
  <c r="Z66"/>
  <c r="G90" i="8"/>
  <c r="F90"/>
  <c r="E94" i="53" l="1"/>
  <c r="H94"/>
  <c r="AA66" i="89" l="1"/>
  <c r="AA87" s="1"/>
  <c r="Z66"/>
  <c r="Z87" s="1"/>
  <c r="P76" i="53" l="1"/>
  <c r="O76"/>
  <c r="G92" i="89" l="1"/>
  <c r="G92" i="8" l="1"/>
  <c r="F92" i="89"/>
  <c r="G83" l="1"/>
  <c r="F76"/>
  <c r="F79"/>
  <c r="F83"/>
  <c r="A1" i="53"/>
  <c r="K74" i="72" l="1"/>
  <c r="K72"/>
  <c r="K70"/>
  <c r="K68"/>
  <c r="K66"/>
  <c r="K64"/>
  <c r="K62"/>
  <c r="K60"/>
  <c r="K58"/>
  <c r="K54"/>
  <c r="K52"/>
  <c r="K50"/>
  <c r="K48"/>
  <c r="K46"/>
  <c r="K44"/>
  <c r="K42"/>
  <c r="K40"/>
  <c r="L36"/>
  <c r="L34"/>
  <c r="K33"/>
  <c r="K31"/>
  <c r="K24"/>
  <c r="K22"/>
  <c r="K20"/>
  <c r="K15"/>
  <c r="K9"/>
  <c r="K6"/>
  <c r="L3"/>
  <c r="L71"/>
  <c r="L69"/>
  <c r="L67"/>
  <c r="L65"/>
  <c r="L63"/>
  <c r="L61"/>
  <c r="L59"/>
  <c r="L57"/>
  <c r="L53"/>
  <c r="L51"/>
  <c r="L49"/>
  <c r="L47"/>
  <c r="L45"/>
  <c r="K43"/>
  <c r="L43"/>
  <c r="L41"/>
  <c r="L39"/>
  <c r="K38"/>
  <c r="K36"/>
  <c r="K34"/>
  <c r="L32"/>
  <c r="L27"/>
  <c r="L25"/>
  <c r="L23"/>
  <c r="L21"/>
  <c r="L19"/>
  <c r="L12"/>
  <c r="L10"/>
  <c r="L8"/>
  <c r="K7"/>
  <c r="L5"/>
  <c r="L75"/>
  <c r="H2"/>
  <c r="T2"/>
  <c r="K4"/>
  <c r="K71"/>
  <c r="K69"/>
  <c r="K67"/>
  <c r="K65"/>
  <c r="K63"/>
  <c r="K61"/>
  <c r="K59"/>
  <c r="K57"/>
  <c r="K53"/>
  <c r="K51"/>
  <c r="K49"/>
  <c r="K47"/>
  <c r="K45"/>
  <c r="K41"/>
  <c r="K39"/>
  <c r="L37"/>
  <c r="L35"/>
  <c r="L33"/>
  <c r="K32"/>
  <c r="K27"/>
  <c r="K25"/>
  <c r="K23"/>
  <c r="K21"/>
  <c r="K19"/>
  <c r="K12"/>
  <c r="K10"/>
  <c r="K8"/>
  <c r="K5"/>
  <c r="K73"/>
  <c r="E2"/>
  <c r="Q2"/>
  <c r="K3"/>
  <c r="L4"/>
  <c r="L74"/>
  <c r="L72"/>
  <c r="L70"/>
  <c r="L68"/>
  <c r="L66"/>
  <c r="L64"/>
  <c r="L62"/>
  <c r="L60"/>
  <c r="L58"/>
  <c r="L54"/>
  <c r="L52"/>
  <c r="L50"/>
  <c r="L48"/>
  <c r="L46"/>
  <c r="L44"/>
  <c r="L42"/>
  <c r="L40"/>
  <c r="L38"/>
  <c r="K37"/>
  <c r="K35"/>
  <c r="L31"/>
  <c r="K26"/>
  <c r="L26"/>
  <c r="L24"/>
  <c r="L22"/>
  <c r="L20"/>
  <c r="L15"/>
  <c r="L11"/>
  <c r="L9"/>
  <c r="L7"/>
  <c r="L6"/>
  <c r="K75"/>
  <c r="X2" i="53"/>
  <c r="U2"/>
  <c r="D95" i="8"/>
  <c r="F78" i="89"/>
  <c r="E2" i="53"/>
  <c r="D96" i="89"/>
  <c r="E96"/>
  <c r="G79"/>
  <c r="L81"/>
  <c r="L76"/>
  <c r="M81"/>
  <c r="M76"/>
  <c r="I79"/>
  <c r="E89" i="8"/>
  <c r="I81" i="89"/>
  <c r="I76"/>
  <c r="D89" i="8"/>
  <c r="H92" i="89"/>
  <c r="H83"/>
  <c r="H78"/>
  <c r="I92"/>
  <c r="I87"/>
  <c r="H82"/>
  <c r="H77"/>
  <c r="I82"/>
  <c r="I77"/>
  <c r="I78"/>
  <c r="E89"/>
  <c r="H2" i="53"/>
  <c r="F87" i="89"/>
  <c r="H87"/>
  <c r="G87"/>
  <c r="D93"/>
  <c r="E93"/>
  <c r="H79"/>
  <c r="H76"/>
  <c r="G77"/>
  <c r="G82"/>
  <c r="F82"/>
  <c r="F77"/>
  <c r="G78"/>
  <c r="I83"/>
  <c r="G81"/>
  <c r="H81"/>
  <c r="F81"/>
  <c r="D89"/>
  <c r="G76"/>
  <c r="L73" i="72" l="1"/>
  <c r="K11"/>
  <c r="F96" i="89"/>
  <c r="G96" s="1"/>
  <c r="O74" i="53"/>
  <c r="O23"/>
  <c r="P57"/>
  <c r="P73"/>
  <c r="P20"/>
  <c r="P35"/>
  <c r="P41"/>
  <c r="P65"/>
  <c r="O9"/>
  <c r="P33"/>
  <c r="P45"/>
  <c r="P3"/>
  <c r="P63"/>
  <c r="P5"/>
  <c r="P32"/>
  <c r="O35"/>
  <c r="P70"/>
  <c r="P4"/>
  <c r="P23"/>
  <c r="O39"/>
  <c r="P52"/>
  <c r="O63"/>
  <c r="O41"/>
  <c r="O31"/>
  <c r="O8"/>
  <c r="O34"/>
  <c r="O38"/>
  <c r="O44"/>
  <c r="O70"/>
  <c r="O48"/>
  <c r="O58"/>
  <c r="P43"/>
  <c r="P7"/>
  <c r="P15"/>
  <c r="P38"/>
  <c r="P42"/>
  <c r="O45"/>
  <c r="O57"/>
  <c r="O59"/>
  <c r="P59"/>
  <c r="P69"/>
  <c r="P71"/>
  <c r="O46"/>
  <c r="O4"/>
  <c r="P10"/>
  <c r="P39"/>
  <c r="P44"/>
  <c r="P53"/>
  <c r="O61"/>
  <c r="P68"/>
  <c r="O24"/>
  <c r="P51"/>
  <c r="P75"/>
  <c r="P26"/>
  <c r="O37"/>
  <c r="P8"/>
  <c r="P19"/>
  <c r="O73"/>
  <c r="O3"/>
  <c r="O32"/>
  <c r="O21"/>
  <c r="O62"/>
  <c r="O27"/>
  <c r="O68"/>
  <c r="O53"/>
  <c r="O11"/>
  <c r="P21"/>
  <c r="P25"/>
  <c r="P27"/>
  <c r="O33"/>
  <c r="P40"/>
  <c r="O47"/>
  <c r="O51"/>
  <c r="O65"/>
  <c r="O69"/>
  <c r="O71"/>
  <c r="O7"/>
  <c r="P24"/>
  <c r="P48"/>
  <c r="P62"/>
  <c r="P11"/>
  <c r="O20"/>
  <c r="P22"/>
  <c r="O26"/>
  <c r="P58"/>
  <c r="O60"/>
  <c r="P61"/>
  <c r="P31"/>
  <c r="P9"/>
  <c r="O43"/>
  <c r="P60"/>
  <c r="P34"/>
  <c r="P54"/>
  <c r="P72"/>
  <c r="O75"/>
  <c r="O72"/>
  <c r="O6"/>
  <c r="O66"/>
  <c r="P47"/>
  <c r="P74"/>
  <c r="P6"/>
  <c r="P12"/>
  <c r="P67"/>
  <c r="P66"/>
  <c r="P46"/>
  <c r="O5"/>
  <c r="P37"/>
  <c r="P50"/>
  <c r="P49"/>
  <c r="P64"/>
  <c r="O19"/>
  <c r="P36"/>
  <c r="O10"/>
  <c r="O42"/>
  <c r="O36"/>
  <c r="O22"/>
  <c r="O25"/>
  <c r="O40"/>
  <c r="O50"/>
  <c r="O64"/>
  <c r="O49"/>
  <c r="O15"/>
  <c r="E86"/>
  <c r="O12"/>
  <c r="O52"/>
  <c r="O54"/>
  <c r="O67"/>
  <c r="F89" i="8"/>
  <c r="G89"/>
  <c r="L87" i="89"/>
  <c r="M87"/>
  <c r="E90" i="53"/>
  <c r="E91" s="1"/>
  <c r="E95" i="8"/>
  <c r="H90" i="53"/>
  <c r="H91" s="1"/>
  <c r="F89" i="89"/>
  <c r="G89"/>
  <c r="O77" i="53" l="1"/>
  <c r="P77"/>
  <c r="E87"/>
</calcChain>
</file>

<file path=xl/sharedStrings.xml><?xml version="1.0" encoding="utf-8"?>
<sst xmlns="http://schemas.openxmlformats.org/spreadsheetml/2006/main" count="3888" uniqueCount="559">
  <si>
    <t>Articles Appro</t>
  </si>
  <si>
    <t>vendus aux clients</t>
  </si>
  <si>
    <t>SEMENCES</t>
  </si>
  <si>
    <t>Gamm Vert</t>
  </si>
  <si>
    <t>EQUIPEMENT</t>
  </si>
  <si>
    <t>PHYTOPHARMACIE</t>
  </si>
  <si>
    <t>ENGRAIS</t>
  </si>
  <si>
    <t>ALIMENTS</t>
  </si>
  <si>
    <t>PRESTATIONS</t>
  </si>
  <si>
    <t>Articles Gamm Vert</t>
  </si>
  <si>
    <t>VEGETAUX</t>
  </si>
  <si>
    <t>Gamm Vert et aux</t>
  </si>
  <si>
    <t>adhérents</t>
  </si>
  <si>
    <t>VEGETAUX D'EXTER</t>
  </si>
  <si>
    <t>PLANTES ANN/VIVA</t>
  </si>
  <si>
    <t>MENAGER</t>
  </si>
  <si>
    <t>CONSERVATION</t>
  </si>
  <si>
    <t>BROSSERIE</t>
  </si>
  <si>
    <t>JARDINAGE</t>
  </si>
  <si>
    <t>ELEVAGE</t>
  </si>
  <si>
    <t>LAITERIE</t>
  </si>
  <si>
    <t>Rayons Gamm Vert</t>
  </si>
  <si>
    <t>AMENAGEMENTS</t>
  </si>
  <si>
    <t>BRICOLAGE</t>
  </si>
  <si>
    <t>OUTILLAGE A MAIN</t>
  </si>
  <si>
    <t>ELECTRICITE</t>
  </si>
  <si>
    <t>QUINCAILLERIE</t>
  </si>
  <si>
    <t>FERME ET BASSE-C</t>
  </si>
  <si>
    <t>ANIMAUX FAMILIER</t>
  </si>
  <si>
    <t>TOTAL</t>
  </si>
  <si>
    <t>TOTAL APPRO</t>
  </si>
  <si>
    <t>VEGETAUX D'INTER</t>
  </si>
  <si>
    <t>OUTILS</t>
  </si>
  <si>
    <t>MOTOCULTURE</t>
  </si>
  <si>
    <t>SEMIS ET PROTECT</t>
  </si>
  <si>
    <t>ARROSAGE-PULVERI</t>
  </si>
  <si>
    <t>DECORATION</t>
  </si>
  <si>
    <t>ENGRAIS-AMENDEME</t>
  </si>
  <si>
    <t>PLEIN AIR</t>
  </si>
  <si>
    <t>CLOTURES</t>
  </si>
  <si>
    <t>MANUTENTION</t>
  </si>
  <si>
    <t>VETEMENT/CHAUSSA</t>
  </si>
  <si>
    <t>REGIONAL ET DIVE</t>
  </si>
  <si>
    <t>ALIMENTATION ANI</t>
  </si>
  <si>
    <t>écart</t>
  </si>
  <si>
    <t>écart %</t>
  </si>
  <si>
    <t xml:space="preserve">Mise à jour des libellés </t>
  </si>
  <si>
    <t>mois</t>
  </si>
  <si>
    <t>0.1 SEMENCES</t>
  </si>
  <si>
    <t>0.2 EQUIPEMENT</t>
  </si>
  <si>
    <t>0.5 ALIMENTS</t>
  </si>
  <si>
    <t>0.9 PRESTATIONS</t>
  </si>
  <si>
    <t>5 MENAGER.5 MENAGER</t>
  </si>
  <si>
    <t>5 MENAGER.53 PRODUITS D'ENTRETIEN</t>
  </si>
  <si>
    <t>5 MENAGER.57 ARTICLE DE CAVE</t>
  </si>
  <si>
    <t>5 MENAGER.54 PRODUITS MENAGERS</t>
  </si>
  <si>
    <t>5 MENAGER.52 RECIPIENTS MENAGERS</t>
  </si>
  <si>
    <t>5 MENAGER.55 CONSERVATION</t>
  </si>
  <si>
    <t>5 MENAGER.51 BROSSERIE</t>
  </si>
  <si>
    <t>5 MENAGER.56 EQUIPEMENT MENAGER</t>
  </si>
  <si>
    <t>5 MENAGER.59 DIVERS MENAGER</t>
  </si>
  <si>
    <t>7 ALIMENTATION ANIMALE.7 ALIMENTATION ANIMALE</t>
  </si>
  <si>
    <t>7 ALIMENTATION ANIMALE.71 FERME ET BASSE-COUR</t>
  </si>
  <si>
    <t>7 ALIMENTATION ANIMALE.73 ANIMAUX FAMILIERS</t>
  </si>
  <si>
    <t>0.0</t>
  </si>
  <si>
    <t>TOTAL ACTIVITE CECAVERT</t>
  </si>
  <si>
    <t>(= ventes articles Gamm Vert)</t>
  </si>
  <si>
    <t>Contrôle cohérence Espace Vert</t>
  </si>
  <si>
    <t>FREQUENTATION</t>
  </si>
  <si>
    <t>CHASSE</t>
  </si>
  <si>
    <t>PECHE</t>
  </si>
  <si>
    <t>ESPACE VERT</t>
  </si>
  <si>
    <t>0.3 PHYTOSANITAIRE</t>
  </si>
  <si>
    <t>0.4 FERTILISANTS</t>
  </si>
  <si>
    <t xml:space="preserve">Participation </t>
  </si>
  <si>
    <t>0.8 MARCHE DIRECT/EV</t>
  </si>
  <si>
    <t>ISOLATION</t>
  </si>
  <si>
    <t>AUTRES</t>
  </si>
  <si>
    <t>VINS</t>
  </si>
  <si>
    <t>OFFRE FIDELITE 7 EUROS    96538</t>
  </si>
  <si>
    <t>BATIMENT-MATERIAUX-BOIS</t>
  </si>
  <si>
    <t>non inclus BRI FID 7€</t>
  </si>
  <si>
    <t>Total hors famille batielevage</t>
  </si>
  <si>
    <t>PRESTATIONS**</t>
  </si>
  <si>
    <t>2 JARDINAGE + 82 V JARDINAGE.2 JARDINAGE + 82 V JARDINAGE</t>
  </si>
  <si>
    <t>2 JARDINAGE + 82 V JARDINAGE.22 ARROSAGE-PULVERISATI + 822 V ARROSAGE</t>
  </si>
  <si>
    <t>2 JARDINAGE + 82 V JARDINAGE.23 PRODUITS TRAITEMENT + 823 V PRODUITS TRAITEMEN</t>
  </si>
  <si>
    <t>2 JARDINAGE + 82 V JARDINAGE.24 ENGRAIS-AMENDEMENTS + 824 V ENGRAIS/SUPPORT</t>
  </si>
  <si>
    <t>2 JARDINAGE + 82 V JARDINAGE.25 CONTENANT-AGREMENT</t>
  </si>
  <si>
    <t>2 JARDINAGE + 82 V JARDINAGE.26 SEMIS ET PROTECTION + 826 V MAT SEMIS PROTECT</t>
  </si>
  <si>
    <t>2 JARDINAGE + 82 V JARDINAGE.27 MOTOCULTURE</t>
  </si>
  <si>
    <t>2 JARDINAGE + 82 V JARDINAGE.28 DECORATION</t>
  </si>
  <si>
    <t>2 JARDINAGE + 82 V JARDINAGE.29 DIVERS JARDINAGE</t>
  </si>
  <si>
    <t>6 ELEVAGE + 86 V ELEVAGE.6 ELEVAGE + 86 V ELEVAGE</t>
  </si>
  <si>
    <t>6 ELEVAGE + 86 V ELEVAGE.61 MATERIEL BASSE COUR</t>
  </si>
  <si>
    <t>6 ELEVAGE + 86 V ELEVAGE.623 GROS MATERIEL</t>
  </si>
  <si>
    <t>6 ELEVAGE + 86 V ELEVAGE.62 MATERIEL ELEVAGE  -  623 GROS MATERIEL</t>
  </si>
  <si>
    <t>6 ELEVAGE + 86 V ELEVAGE.63 CLOTURES ELECTRIQUES</t>
  </si>
  <si>
    <t>6 ELEVAGE + 86 V ELEVAGE.64 LAITERIE</t>
  </si>
  <si>
    <t>6 ELEVAGE + 86 V ELEVAGE.65 QUINCAILLERIE VETER</t>
  </si>
  <si>
    <t>6 ELEVAGE + 86 V ELEVAGE.66 PRODUITS D'HYGIENE</t>
  </si>
  <si>
    <t>6 ELEVAGE + 86 V ELEVAGE.67 ACCESS. ANIM. FAM.</t>
  </si>
  <si>
    <t>6 ELEVAGE + 86 V ELEVAGE.68 EQUIPEMENT CHEVAL</t>
  </si>
  <si>
    <t>6 ELEVAGE + 86 V ELEVAGE.69 DIVERS ELEVAGE</t>
  </si>
  <si>
    <t>6 ELEVAGE + 86 V ELEVAGE.860 MARCHE DIRECT</t>
  </si>
  <si>
    <t>20 PRODUITS AGRICOLES</t>
  </si>
  <si>
    <t>3 AMENAGEMENTS + 83 V AMENAGEMENTS.3 AMENAGEMENTS + 83 V AMENAGEMENTS</t>
  </si>
  <si>
    <t>3 AMENAGEMENTS + 83 V AMENAGEMENTS.31 EQUIPEMENT DU JARDIN + 831 V EQUIPEMENT DU JARD</t>
  </si>
  <si>
    <t>3 AMENAGEMENTS + 83 V AMENAGEMENTS.32 CLOTURES</t>
  </si>
  <si>
    <t>3 AMENAGEMENTS + 83 V AMENAGEMENTS.33 PLEIN AIR</t>
  </si>
  <si>
    <t>3 AMENAGEMENTS + 83 V AMENAGEMENTS.34 BOIS + 35 BATIMENT-MATERIAUX</t>
  </si>
  <si>
    <t>3 AMENAGEMENTS + 83 V AMENAGEMENTS.36 ISOLATION</t>
  </si>
  <si>
    <t>3 AMENAGEMENTS + 83 V AMENAGEMENTS.37 COUVERTURE/GOUTTIERE</t>
  </si>
  <si>
    <t>3 AMENAGEMENTS + 83 V AMENAGEMENTS.38 MANUTENTION</t>
  </si>
  <si>
    <t>4 VETEMENT/CHAUSSANT + 84 V VETEMENT/CHAUSSANT.4 VETEMENT/CHAUSSANT + 84 V VETEMENT/CHAUSSANT</t>
  </si>
  <si>
    <t>4 VETEMENT/CHAUSSANT + 84 V VETEMENT/CHAUSSANT.41 LOISIRS HIVER</t>
  </si>
  <si>
    <t>4 VETEMENT/CHAUSSANT + 84 V VETEMENT/CHAUSSANT.42 TRAVAIL/SECURITE + 842 V TRAVAIL-SECURITE</t>
  </si>
  <si>
    <t>4 VETEMENT/CHAUSSANT + 84 V VETEMENT/CHAUSSANT.45 RANDONNE</t>
  </si>
  <si>
    <t>4 VETEMENT/CHAUSSANT + 84 V VETEMENT/CHAUSSANT.46 LOISIRS ETE</t>
  </si>
  <si>
    <t>4 VETEMENT/CHAUSSANT + 84 V VETEMENT/CHAUSSANT.47 EQUITATION</t>
  </si>
  <si>
    <t>4 VETEMENT/CHAUSSANT + 84 V VETEMENT/CHAUSSANT.48 CHASSE</t>
  </si>
  <si>
    <t>4 VETEMENT/CHAUSSANT + 84 V VETEMENT/CHAUSSANT.49 PECHE</t>
  </si>
  <si>
    <t>1 BRICOLAGE + 81 V BRICOLAGE.1 BRICOLAGE + 81 V BRICOLAGE</t>
  </si>
  <si>
    <t>10 REGIONAL ET DIVERS  -  OFFRE FIDELITE 7 EUROS    96538.10 REGIONAL ET DIVERS</t>
  </si>
  <si>
    <t>10 REGIONAL ET DIVERS  -  OFFRE FIDELITE 7 EUROS    96538.1041 VIN</t>
  </si>
  <si>
    <t>10 REGIONAL ET DIVERS  -  OFFRE FIDELITE 7 EUROS    96538.107 PRESTATIONS</t>
  </si>
  <si>
    <t>10 REGIONAL ET DIVERS  -  OFFRE FIDELITE 7 EUROS    96538.10 REGIONAL ET DIVERS  -  1041 VIN  -  107 PRESTATIONS</t>
  </si>
  <si>
    <t>7 ALIMENTATION ANIMALE.74 ALIMENT CHIEN + 75 ALIMENT CHAT + 76 ALIMENT CHEVAL</t>
  </si>
  <si>
    <t>GAMM VERT  -  OFFRE FIDELITE 7 EUROS    96538</t>
  </si>
  <si>
    <t>9 VEGETAUX + 89 V VEGETAUX.9 VEGETAUX + 89 V VEGETAUX</t>
  </si>
  <si>
    <t>9 VEGETAUX + 89 V VEGETAUX.91 SEMENCES ET BULBES + 891 V SEMENCES BULBES</t>
  </si>
  <si>
    <t>9 VEGETAUX + 89 V VEGETAUX.92 PLANTS POMME DE TERR</t>
  </si>
  <si>
    <t>9 VEGETAUX + 89 V VEGETAUX.93 VEGETAUX D'EXTERIEUR</t>
  </si>
  <si>
    <t xml:space="preserve">  **les BRI de 7€ ont été retirés pour faciliter la lecture</t>
  </si>
  <si>
    <t>(= ventes articles GV)</t>
  </si>
  <si>
    <t>CTRL FREQUENTATION</t>
  </si>
  <si>
    <t xml:space="preserve"> **les BRI de 7€  sont retirés des prestations pour faciliter la lecture </t>
  </si>
  <si>
    <t>CA</t>
  </si>
  <si>
    <t>Nbr BRI</t>
  </si>
  <si>
    <t>7 ALIMENTATION ANIMALE.74 ALIMENT CHIEN</t>
  </si>
  <si>
    <t>7 ALIMENTATION ANIMALE.75 ALIMENT CHAT</t>
  </si>
  <si>
    <t>7 ALIMENTATION ANIMALE.76 ALIMENT CHEVAL</t>
  </si>
  <si>
    <t>CHIEN</t>
  </si>
  <si>
    <t>CHATS</t>
  </si>
  <si>
    <t>CHEVAL</t>
  </si>
  <si>
    <t>2 JARDINAGE + 82 V JARDINAGE.21 OUTILS  +  821 V OUTILS</t>
  </si>
  <si>
    <t>9 VEGETAUX + 89 V VEGETAUX.94 PLANTES ANN/VIVACES</t>
  </si>
  <si>
    <t>Marge</t>
  </si>
  <si>
    <t>Participation</t>
  </si>
  <si>
    <t>SEMENCES ET BULBES</t>
  </si>
  <si>
    <t>PLANTES SAISONNIERES</t>
  </si>
  <si>
    <t>AUTRES PLANTES</t>
  </si>
  <si>
    <t>BULBES</t>
  </si>
  <si>
    <t>GAZONS</t>
  </si>
  <si>
    <t>GRAINES ET SEMENCES</t>
  </si>
  <si>
    <t>CONTENANTS</t>
  </si>
  <si>
    <t>PDTS TRAITEMENT</t>
  </si>
  <si>
    <t>TOND ET AUTOPORT</t>
  </si>
  <si>
    <t>PIECES DET</t>
  </si>
  <si>
    <t>AUTRES MAT</t>
  </si>
  <si>
    <t>EQUIPEMENT JARDIN</t>
  </si>
  <si>
    <t>CLOT COUV GOUTT MANUT</t>
  </si>
  <si>
    <t>FERME ET BASSE COUR</t>
  </si>
  <si>
    <t>ACCESSOIRES EPI</t>
  </si>
  <si>
    <t>CHAUSSANTS</t>
  </si>
  <si>
    <t>VETEMENTS</t>
  </si>
  <si>
    <t>PRODUITS DU TERROIR</t>
  </si>
  <si>
    <t>EPICERIE</t>
  </si>
  <si>
    <t>LIQUIDES</t>
  </si>
  <si>
    <t>PDTS MENAGERS</t>
  </si>
  <si>
    <t>EQUIPEMENT MENAGER</t>
  </si>
  <si>
    <t>PDTS D'ENTRET</t>
  </si>
  <si>
    <t>BOUTEILLES DE GAZ</t>
  </si>
  <si>
    <t>CONSERV CAVE CUISINE</t>
  </si>
  <si>
    <t>QUINCAILLERIE CLOUTERIE</t>
  </si>
  <si>
    <t>PEINT SPEC PDT</t>
  </si>
  <si>
    <t>EQUIPEMENT ENTRET VEHIC</t>
  </si>
  <si>
    <t>OUTILLAGE MAIN</t>
  </si>
  <si>
    <t>OUTILLAGE ELEC THERM</t>
  </si>
  <si>
    <t>ACCESSOIRES ANIM FAM</t>
  </si>
  <si>
    <t>ANIMAUX VIVANTS</t>
  </si>
  <si>
    <t>CLOT ELEC</t>
  </si>
  <si>
    <t>MAT BASSE COUR</t>
  </si>
  <si>
    <t>MAT EQUIP CHEVAL</t>
  </si>
  <si>
    <t>MAT HYG ELEVAGE</t>
  </si>
  <si>
    <t>LOISIRS ET PRESTATIONS</t>
  </si>
  <si>
    <t>LOISIR AP</t>
  </si>
  <si>
    <t>Classe magasin</t>
  </si>
  <si>
    <t>CA HT N-1</t>
  </si>
  <si>
    <t>CA HT N-2</t>
  </si>
  <si>
    <t>01 GV2</t>
  </si>
  <si>
    <t>Total</t>
  </si>
  <si>
    <t>02 GV1</t>
  </si>
  <si>
    <t>03 GVV2</t>
  </si>
  <si>
    <t>04 GVV1</t>
  </si>
  <si>
    <t>05 DEPOT GP</t>
  </si>
  <si>
    <t>06 DEPOT MIXTE</t>
  </si>
  <si>
    <t>07 DEPOT AGRI</t>
  </si>
  <si>
    <t>08 DEPOT SANS LISA</t>
  </si>
  <si>
    <t>09 VEHICULE MOBILE</t>
  </si>
  <si>
    <t>10 SIEGE</t>
  </si>
  <si>
    <t>13 AUTRES</t>
  </si>
  <si>
    <t>Octobre</t>
  </si>
  <si>
    <t>VETEMENTS DE LOISIR OUTDOOR</t>
  </si>
  <si>
    <t>RANDONNEE ET LOISIRS PLEIN-AIR</t>
  </si>
  <si>
    <t>CIMENT EN SAC ? 25 KG</t>
  </si>
  <si>
    <t>BOIS</t>
  </si>
  <si>
    <t>MADRIERS - BASTAINGS</t>
  </si>
  <si>
    <t>ACCESSOIRES DE COUVERTURE: FIXATIONS</t>
  </si>
  <si>
    <t>DRAINS ET ACCESSOIRES</t>
  </si>
  <si>
    <t>RACCORDS TUYAUX PVC</t>
  </si>
  <si>
    <t>TOLES - PLAQUES ACIER</t>
  </si>
  <si>
    <t>TUYAUX PVC</t>
  </si>
  <si>
    <t>MANCHONS - JOINTS</t>
  </si>
  <si>
    <t>ECHELLES - ESCABEAUX - ECHAFAUDAGES</t>
  </si>
  <si>
    <t>BOULONNERIE</t>
  </si>
  <si>
    <t>CHEVILLES</t>
  </si>
  <si>
    <t>CLOUTERIE</t>
  </si>
  <si>
    <t>VISSERIE</t>
  </si>
  <si>
    <t>AMPOULES</t>
  </si>
  <si>
    <t>ENROULEURS - PROLONGATEURS - PROJECTEURS</t>
  </si>
  <si>
    <t>MATERIELS D INSTALLATION</t>
  </si>
  <si>
    <t>PRODUITS D ENTRETIEN: ANTIGEL</t>
  </si>
  <si>
    <t>MAÇONNERIE</t>
  </si>
  <si>
    <t>ACCESSOIRES OUTILLAGE ELECTRI ET THERMI</t>
  </si>
  <si>
    <t>COMPRESSEURS ET ACCESSOIRES</t>
  </si>
  <si>
    <t>POSTES A SOUDER ET ACCESSOIRES</t>
  </si>
  <si>
    <t>AEROSOLS</t>
  </si>
  <si>
    <t>PEINTURES D INTERIEUR</t>
  </si>
  <si>
    <t>PEINTURES MATERIAUX: BOIS, FER, SOL</t>
  </si>
  <si>
    <t>POUDRES ET ENDUITS GRAND PUBLIC  ? 25 KG</t>
  </si>
  <si>
    <t>BATIMENT</t>
  </si>
  <si>
    <t>QUINCAILLERIE D AMEUBLEMENT</t>
  </si>
  <si>
    <t>SERRURERIE</t>
  </si>
  <si>
    <t>ETANCHEITE</t>
  </si>
  <si>
    <t>PROTECTION DES BOIS - VERNIS</t>
  </si>
  <si>
    <t>AUTRES ELEVAGE: GRAISSE A TRAIRE</t>
  </si>
  <si>
    <t>ACCESSOIRES  LAITERIE</t>
  </si>
  <si>
    <t>RECIPIENTS LAITERIE</t>
  </si>
  <si>
    <t>CHAINES - LICOLS - LONGES D ELEVAGE</t>
  </si>
  <si>
    <t>GROS MATERIELS D ELEVAGE</t>
  </si>
  <si>
    <t>PIECES DETACHEES MATERIEL D ELEVAGE</t>
  </si>
  <si>
    <t>CASTRATION - CONTENTION</t>
  </si>
  <si>
    <t>ENTRETIEN - PANSAGE</t>
  </si>
  <si>
    <t>PIECE DETACHEE QUINCAILLERIE VETERINAIRE</t>
  </si>
  <si>
    <t>TONTE</t>
  </si>
  <si>
    <t>ENTERRES - GOUTTE A GOUTTE</t>
  </si>
  <si>
    <t>VITRINE A LA COUPE PRODUITS REGIONAUX</t>
  </si>
  <si>
    <t>AUTRES PRODUITS A LA COUPE</t>
  </si>
  <si>
    <t>BATTERIES D ACCUMULATEURS - CHARGEURS</t>
  </si>
  <si>
    <t>ENTRETIEN ET HYGIENE</t>
  </si>
  <si>
    <t>ACCESSOIRES JETABLES</t>
  </si>
  <si>
    <t>AUTRE ACCESSOIRE JETABLE</t>
  </si>
  <si>
    <t>CONGELATEURS ET ACCESSOIRES</t>
  </si>
  <si>
    <t>CIRES</t>
  </si>
  <si>
    <t>AUTRES ARROSAGES: PROGRAMMATEUR</t>
  </si>
  <si>
    <t>CADRES ET ARTICLES DECORATIFS</t>
  </si>
  <si>
    <t>FILS - CABLES - GAINES</t>
  </si>
  <si>
    <t>PROTECTION TETE</t>
  </si>
  <si>
    <t>CONTENANTS PIERRE RECONSTITUEE</t>
  </si>
  <si>
    <t>BASSINE ALIMENTAIRE</t>
  </si>
  <si>
    <t>COMPOSITIONS TVA 5,5%</t>
  </si>
  <si>
    <t>FERRAILLAGE, TREILLIS,</t>
  </si>
  <si>
    <t>PARPAINGS</t>
  </si>
  <si>
    <t>BUSES - TUYAUX CIMENT</t>
  </si>
  <si>
    <t>TASSEAUX - MOULURES BATIMENT</t>
  </si>
  <si>
    <t>ROULEAUX D ISOLANTS - VRAC</t>
  </si>
  <si>
    <t>APPAREILS ELECTROPORTATIFS</t>
  </si>
  <si>
    <t>SELS ADOUCISSEURS</t>
  </si>
  <si>
    <t>SEMENCES GRANDES CULTURES</t>
  </si>
  <si>
    <t>CEREALES HIVER</t>
  </si>
  <si>
    <t>AUTRES CEREALES</t>
  </si>
  <si>
    <t>PANNEAUX DE PARTICULES</t>
  </si>
  <si>
    <t>PEINTURES PLAFOND</t>
  </si>
  <si>
    <t>CARTOUCHES ET ACCESSOIRES DE CHASSE</t>
  </si>
  <si>
    <t>RANGEMENT: CASIER BOITE A LETTRE KIT</t>
  </si>
  <si>
    <t>TOLES - PLAQUES AUTRES MATIERES</t>
  </si>
  <si>
    <t>REMORQUES ET ACCESSOIRES</t>
  </si>
  <si>
    <t>EQUIPEMENTS DIVERS</t>
  </si>
  <si>
    <t>STOCKAGE</t>
  </si>
  <si>
    <t>CARBURANT</t>
  </si>
  <si>
    <t>Groupe</t>
  </si>
  <si>
    <t>Segment</t>
  </si>
  <si>
    <t>Sous segment</t>
  </si>
  <si>
    <t>CA HT N</t>
  </si>
  <si>
    <t>Marge N</t>
  </si>
  <si>
    <t>Marge N-1</t>
  </si>
  <si>
    <t>Marge N-2</t>
  </si>
  <si>
    <t>Qte N</t>
  </si>
  <si>
    <t>Qte N-1</t>
  </si>
  <si>
    <t>Qte N-2</t>
  </si>
  <si>
    <t>Var CA HT N/N-1</t>
  </si>
  <si>
    <t>Var CA HT N/N-2</t>
  </si>
  <si>
    <t>Var Qte N/N-1</t>
  </si>
  <si>
    <t>Var Qte N/N-2</t>
  </si>
  <si>
    <t>% Marge N</t>
  </si>
  <si>
    <t>% Marge N-1</t>
  </si>
  <si>
    <t>% Marge N-2</t>
  </si>
  <si>
    <t>ALIMENTATION ANIMALE</t>
  </si>
  <si>
    <t>ALIMENTATION ANIMAUX FAMILIERS</t>
  </si>
  <si>
    <t>ALIMENTATION OISEAUX DE CAGE ET VOLIERE</t>
  </si>
  <si>
    <t>ALIMENTATION OISEAUX DE LA NATURE</t>
  </si>
  <si>
    <t>ALIMENTATION POISSONS, REPTILES</t>
  </si>
  <si>
    <t>ALIMENTATION RONGEURS</t>
  </si>
  <si>
    <t>ALIMENTATION CHAT</t>
  </si>
  <si>
    <t>ALIMENTATION CHAT: FRIANDISES ET AUTRES</t>
  </si>
  <si>
    <t>ALIMENTATION CHAT: HUMIDE</t>
  </si>
  <si>
    <t>ALIMENTATION CHAT: SEC</t>
  </si>
  <si>
    <t>ALIMENTATION CHEVAL</t>
  </si>
  <si>
    <t>ALIMENTATION CHEVAL:  FLOCONNES</t>
  </si>
  <si>
    <t>ALIMENTATION CHEVAL: GRANULES</t>
  </si>
  <si>
    <t>AUTRES ALIMENTS CHEVAL</t>
  </si>
  <si>
    <t>COMPLEMENTS ALIMENTAIRES CHEVAUX 5,5%</t>
  </si>
  <si>
    <t>ALIMENTATION CHIEN</t>
  </si>
  <si>
    <t>ALIMENTATION  CHIEN:  SEC</t>
  </si>
  <si>
    <t>ALIMENTATION  CHIEN: PATES - RIZ</t>
  </si>
  <si>
    <t>ALIMENTATION CHIEN: AUTRES - TVA 5,5%</t>
  </si>
  <si>
    <t>ALIMENTATION CHIEN: FRIANDISES ET AUTRES</t>
  </si>
  <si>
    <t>ALIMENTATION CHIEN: HUMIDE</t>
  </si>
  <si>
    <t>ALIMENTATION FERME ET BASSE-COUR</t>
  </si>
  <si>
    <t>ALIMENTATION AUTRES ANIMAUX DE LA FERME</t>
  </si>
  <si>
    <t>ALIMENTATION LAPINS</t>
  </si>
  <si>
    <t>ALIMENTATION PIGEONS</t>
  </si>
  <si>
    <t>ALIMENTATION VOLAILLES</t>
  </si>
  <si>
    <t>CEREALES ET MELANGES</t>
  </si>
  <si>
    <t>COMPLEMENTS ALIMENTAIRES BASSE-COUR</t>
  </si>
  <si>
    <t>SELS</t>
  </si>
  <si>
    <t>BATIMENT - MATERIAUX</t>
  </si>
  <si>
    <t>SABLES - GRAVIERS</t>
  </si>
  <si>
    <t>CANISSES - BRANDES</t>
  </si>
  <si>
    <t>GRILLAGES ET BORDURES PLASTIFIES</t>
  </si>
  <si>
    <t>GRILLAGES GALVANISES</t>
  </si>
  <si>
    <t>PIQUETS ET ACCESSOIRES METAL</t>
  </si>
  <si>
    <t>RONCES</t>
  </si>
  <si>
    <t>COUVERTURE - GOUTTIERES</t>
  </si>
  <si>
    <t>GOUTTIERES, ACCESSOIRES, COLLECTEURS</t>
  </si>
  <si>
    <t>EQUIPEMENT DU JARDIN</t>
  </si>
  <si>
    <t>DECORS BOIS</t>
  </si>
  <si>
    <t>FONTAINES</t>
  </si>
  <si>
    <t>PAVES - DALLES</t>
  </si>
  <si>
    <t>PILIERS - MURETS</t>
  </si>
  <si>
    <t>RECUPERATEURS D EAU</t>
  </si>
  <si>
    <t>SILOS A COMPOST</t>
  </si>
  <si>
    <t>AUTRES MOBILIERS DE RANGEMENT</t>
  </si>
  <si>
    <t>BROUETTES</t>
  </si>
  <si>
    <t>AUTRE ACCESSOIRE DE PLEIN AIR  TVA 19.6%</t>
  </si>
  <si>
    <t>BARBECUES - CHARBON DE BOIS</t>
  </si>
  <si>
    <t>MOBILIERS DE JARDIN</t>
  </si>
  <si>
    <t>PORTIQUES</t>
  </si>
  <si>
    <t>CLOUTERIE - BOULONNERIE - VISSERIE</t>
  </si>
  <si>
    <t>CRAMPILLONS</t>
  </si>
  <si>
    <t>PILES - BOITIERS</t>
  </si>
  <si>
    <t>EQUIPEMENT - ENTRETIEN DES VEHICULES</t>
  </si>
  <si>
    <t>ACCESSOIRES VEHICULES</t>
  </si>
  <si>
    <t>LUBRIFIANTS</t>
  </si>
  <si>
    <t>MATERIELS DE LUBRIFICATION</t>
  </si>
  <si>
    <t>SIGNALISATIONS</t>
  </si>
  <si>
    <t>AGRAFAGE</t>
  </si>
  <si>
    <t>OUTILLAGE D ATELIER</t>
  </si>
  <si>
    <t>OUTILS DE PEINTRE: PINCEAUX, ROULEAUX,</t>
  </si>
  <si>
    <t>OUTILLAGE ELECTRIQUE ET THERMIQUE</t>
  </si>
  <si>
    <t>NETTOYEURS - ASPIRATEURS - ACCESSOIRES</t>
  </si>
  <si>
    <t>PEINTURES</t>
  </si>
  <si>
    <t>PEINTURES D EXTERIEUR: FAÇADE, CREPIS</t>
  </si>
  <si>
    <t>PRODUITS COMPLEMENTAIRES</t>
  </si>
  <si>
    <t>COLLES - ADHESIFS</t>
  </si>
  <si>
    <t>WHITE SPIRIT - AUTRE DILUANT - DECAPANT</t>
  </si>
  <si>
    <t>CHAINERIE - CORDERIE ET ACCESSOIRES</t>
  </si>
  <si>
    <t>PLOMBERIE</t>
  </si>
  <si>
    <t>SPECIALITES</t>
  </si>
  <si>
    <t>PROTECTION DES METAUX</t>
  </si>
  <si>
    <t>ACCESSOIRES ANIMAUX FAMILIERS</t>
  </si>
  <si>
    <t>ACCESSOIRES AQUARIOPHILIE - REPTILES</t>
  </si>
  <si>
    <t>ACCESSOIRES CHAT</t>
  </si>
  <si>
    <t>ACCESSOIRES CHIEN</t>
  </si>
  <si>
    <t>ACCESSOIRES OISEAUX</t>
  </si>
  <si>
    <t>JARDIN AQUATIQUE</t>
  </si>
  <si>
    <t>RONGEURS</t>
  </si>
  <si>
    <t>BASSE-COUR</t>
  </si>
  <si>
    <t>PLANTE AQUATIQUE: EAU FROIDE, EAU CHAUDE</t>
  </si>
  <si>
    <t>POISSONS</t>
  </si>
  <si>
    <t>RONGEURS: LAPINS NAINS</t>
  </si>
  <si>
    <t>CLOTURES ELECTRIQUES</t>
  </si>
  <si>
    <t>ACCESS PIECE DETACHEE CLOTURE ELECTRIQUE</t>
  </si>
  <si>
    <t>CLOTURES ELECTRIQUES: PILES - BATTERIES</t>
  </si>
  <si>
    <t>ELECTRIFICATEUR</t>
  </si>
  <si>
    <t>FILS - RUBANS</t>
  </si>
  <si>
    <t>ISOLATEURS - PIQUETS</t>
  </si>
  <si>
    <t>HYGIENE ELEVAGE</t>
  </si>
  <si>
    <t>AUTRES HYGIENES ELEVAGE 5.5%</t>
  </si>
  <si>
    <t>DETERGENTS ET DESINFECTANTS TVA 19,6%</t>
  </si>
  <si>
    <t>INSECTICIDES</t>
  </si>
  <si>
    <t>MATERIELS D ELEVAGE</t>
  </si>
  <si>
    <t>PETIT MATERIEL ACCESS MATERIEL D ELEVAGE</t>
  </si>
  <si>
    <t>MATERIELS DE BASSE-COUR</t>
  </si>
  <si>
    <t>CLAPIERS</t>
  </si>
  <si>
    <t>COUVEUSE ELEVEUSE EMETTEUR INFRAROUGE</t>
  </si>
  <si>
    <t>MANGEOIRES - ABREUVOIRS</t>
  </si>
  <si>
    <t>MATERIELS ET EQUIPEMENT DU CHEVAL</t>
  </si>
  <si>
    <t>LITIERES CHEVAL TVA 19,6%</t>
  </si>
  <si>
    <t>MATERIELS ET ACCESSOIRES D EQUITATION</t>
  </si>
  <si>
    <t>QUINCAILLERIE VETERINAIRE</t>
  </si>
  <si>
    <t>IDENTIFICATION</t>
  </si>
  <si>
    <t>ARROSAGE - PULVERISATION</t>
  </si>
  <si>
    <t>ACCESSOIRES ARROSAGE LAITON - PLASTIQUE</t>
  </si>
  <si>
    <t>ARROSEURS - ASPERSEURS</t>
  </si>
  <si>
    <t>ARROSOIRS - RAMPES</t>
  </si>
  <si>
    <t>DEVIDOIRS ARROSAGE</t>
  </si>
  <si>
    <t>POMPES - ACCESSOIRES</t>
  </si>
  <si>
    <t>PULVERISATEURS</t>
  </si>
  <si>
    <t>TUYAUX</t>
  </si>
  <si>
    <t>ACCESSOIRES ET SUPPORTS POUR CONTENANTS</t>
  </si>
  <si>
    <t>AUTRES CONTENANTS</t>
  </si>
  <si>
    <t>CONTENANTS EMAILLE</t>
  </si>
  <si>
    <t>CONTENANTS PLASTIQUE</t>
  </si>
  <si>
    <t>CONTENANTS ROTOMOULES</t>
  </si>
  <si>
    <t>CONTENANTS TERRE CUITE</t>
  </si>
  <si>
    <t>ACCESSOIRES DE CHEMINEES</t>
  </si>
  <si>
    <t>ART DE LA TABLE</t>
  </si>
  <si>
    <t>ARTICLES DE NOËL</t>
  </si>
  <si>
    <t>CACHE-POT VASE CERAMIQ  VANNERIE MACRAME</t>
  </si>
  <si>
    <t>FLEURS</t>
  </si>
  <si>
    <t>PETITS MEUBLES - COFFRES - ETAGERES</t>
  </si>
  <si>
    <t>SENTEURS</t>
  </si>
  <si>
    <t>SUJETS DECORATIFS EXTERIEURS</t>
  </si>
  <si>
    <t>ENGRAIS -AMENDEMENTS SUPPORTS  CULTURE</t>
  </si>
  <si>
    <t>ENGRAI GAZ ENGRAI DESHE ENGRAI ANTI-MOUS</t>
  </si>
  <si>
    <t>ENGRAIS PLANTES D APPARTEMENTS</t>
  </si>
  <si>
    <t>ENGRAIS UNIVER POTAG FLEUR CONIFER AGRUM</t>
  </si>
  <si>
    <t>FUMIERS - AMENDEMENTS: CHAUX MAGNESIENNE</t>
  </si>
  <si>
    <t>PAILLIS:ECORCE PAILLETTE BILLE D ARGILE</t>
  </si>
  <si>
    <t>SULFATE DE FER, ACTIVATEURS DE COMPOST</t>
  </si>
  <si>
    <t>TOURBES, TERREAUX, TERRES DE BRUYERE</t>
  </si>
  <si>
    <t>MATERIELS DE SEMIS - PROTECTION</t>
  </si>
  <si>
    <t>GODETS - LIENS - ETIQUETAGE</t>
  </si>
  <si>
    <t>GODETS DE TOURBES</t>
  </si>
  <si>
    <t>MESURES METEO</t>
  </si>
  <si>
    <t>PLASTICULTURE: FILMS, FILETS</t>
  </si>
  <si>
    <t>SERRES :MINI-SERRES, CHASSIS, TUNNELS</t>
  </si>
  <si>
    <t>TREILLI  TUTEUR  LATTIS -RAPHIAS -BORDURE</t>
  </si>
  <si>
    <t>AUTRE APPAREIL A MOTEUR: SCARIF BROYEUR</t>
  </si>
  <si>
    <t>AUTRES MOTOCULTURES</t>
  </si>
  <si>
    <t>DEBROUSSAILLEUSES - COUPE-BORDURES</t>
  </si>
  <si>
    <t>MOTOCULTEURS - MOTOBINEUSE  OUTILS ADAPT</t>
  </si>
  <si>
    <t>PIECES DETACHEES MOTOCULTURE</t>
  </si>
  <si>
    <t>TAILLE-HAIES</t>
  </si>
  <si>
    <t>TONDEUSES AUTOPORTEES ET ACCESSOIRES</t>
  </si>
  <si>
    <t>TONDEUSES ET ACCESSOIRES</t>
  </si>
  <si>
    <t>TRONÇONNEUSES</t>
  </si>
  <si>
    <t>AUTRES OUTILS DE JARDIN</t>
  </si>
  <si>
    <t>MANCHES</t>
  </si>
  <si>
    <t>OUTILS COMBINES: OUTILS ET MANCHES</t>
  </si>
  <si>
    <t>OUTILS DE JARDIN EMMANCHES</t>
  </si>
  <si>
    <t>OUTILS DE JARDIN NON EMMANCHES</t>
  </si>
  <si>
    <t>PETITS OUTILS DE JARDIN</t>
  </si>
  <si>
    <t>TAILLANDERIE - FAUCHAISON - BUCHERONNAGE</t>
  </si>
  <si>
    <t>PRODUITS DE TRAITEMENT</t>
  </si>
  <si>
    <t>ANTI-NUISIBL:ANTI-LIMAC RATICID TAUPICID</t>
  </si>
  <si>
    <t>ANTI-PARASIT  5,5%:  ANTI-INS ANTI-MAL MIX</t>
  </si>
  <si>
    <t>AUTRE PDT JARD MASTIC HORMON ANALYS TER</t>
  </si>
  <si>
    <t>DESHERBANTS: TVA 19,6%</t>
  </si>
  <si>
    <t>DESHERBANTS: TVA 5,5%</t>
  </si>
  <si>
    <t>PIEGES ET REPULSIFS</t>
  </si>
  <si>
    <t>TRAITEMENTS  PLANTES D APPARTEMENTS</t>
  </si>
  <si>
    <t>LOISIRS - PRESTATIONS</t>
  </si>
  <si>
    <t>APICULTURE</t>
  </si>
  <si>
    <t>MATERIELS ET ACCESSOIRES APICOLE</t>
  </si>
  <si>
    <t>PRODUITS APICOLES</t>
  </si>
  <si>
    <t>LOISIRS</t>
  </si>
  <si>
    <t>JEUX ET JOUETS: MODELES REDUITS</t>
  </si>
  <si>
    <t>LIBRAIRIE</t>
  </si>
  <si>
    <t>AUTRES PRESTATIONS</t>
  </si>
  <si>
    <t>MENAGER - USTENSILE DE PREPARATION CULINAIRE</t>
  </si>
  <si>
    <t>ARTICLES DE CAVE</t>
  </si>
  <si>
    <t>BOUCHONS</t>
  </si>
  <si>
    <t>CASIERS A BOUTEILLES</t>
  </si>
  <si>
    <t>MATERIELS ET ACCESSOIRES DE CAVE</t>
  </si>
  <si>
    <t>ARTICLES DE CUISINE</t>
  </si>
  <si>
    <t>COUTELLERIE</t>
  </si>
  <si>
    <t>POELES - CASSEROLES - COCOTTES - AUTRE RECIPIENT M</t>
  </si>
  <si>
    <t>USTENSILES DE CUISINE</t>
  </si>
  <si>
    <t>BALAIS ET BROSSES</t>
  </si>
  <si>
    <t>TAPIS-BROSSE - GRATTE-PIEDS</t>
  </si>
  <si>
    <t>ARTICLES DE CONSERVATION - CONGELATION</t>
  </si>
  <si>
    <t>BOCAUX - RONDELLES - CAPSULES</t>
  </si>
  <si>
    <t>BOITE PLASTIQUE ALIMENTAIRE</t>
  </si>
  <si>
    <t>BOUILLEURS A BOCAUX - ACCESSOIRES</t>
  </si>
  <si>
    <t>ACCESSOIRES ET PRODUITS DE CHAUFFAGE</t>
  </si>
  <si>
    <t>AUTRES APPAREILS MENAGERS</t>
  </si>
  <si>
    <t>PRODUITS D ENTRETIEN</t>
  </si>
  <si>
    <t>DETERGENTS: VAISSELLES</t>
  </si>
  <si>
    <t>INSECTICIDES MENAGERS</t>
  </si>
  <si>
    <t>LESSIVES - ASSOUPLISSANTS</t>
  </si>
  <si>
    <t>RECURANTS - DESINFECTANTS</t>
  </si>
  <si>
    <t>SAVONS</t>
  </si>
  <si>
    <t>PRODUITS MENAGERS</t>
  </si>
  <si>
    <t>AUTRES PRODUITS MENAGERS</t>
  </si>
  <si>
    <t>ESSUYAGES</t>
  </si>
  <si>
    <t>SACS POUBELLES</t>
  </si>
  <si>
    <t>RECIPIENTS MENAGERS</t>
  </si>
  <si>
    <t>RECIPIENTS GALVANISES</t>
  </si>
  <si>
    <t>RECIPIENTS PLASTIQUE</t>
  </si>
  <si>
    <t>CONDIMENT</t>
  </si>
  <si>
    <t>EPICERIE SALEE</t>
  </si>
  <si>
    <t>EPICERIE SUCREE</t>
  </si>
  <si>
    <t>FARINE - PAIN - PATE</t>
  </si>
  <si>
    <t>ALCOOL</t>
  </si>
  <si>
    <t>BIERES - CIDRES</t>
  </si>
  <si>
    <t>LIQUIDE NON ALCOOLISE - JUS DE FRUITS - EAU - SIRO</t>
  </si>
  <si>
    <t>PLANTES ANNUELLES ET VIVACES</t>
  </si>
  <si>
    <t>FRAISIERS</t>
  </si>
  <si>
    <t>GERANIUMS</t>
  </si>
  <si>
    <t>LEGUMES - CONDIMENTAIRES</t>
  </si>
  <si>
    <t>PLANTE SAISONNIERE: CHRYSANTHEME, AUTRE</t>
  </si>
  <si>
    <t>PLANTES A MASSIFS</t>
  </si>
  <si>
    <t>VIVACES</t>
  </si>
  <si>
    <t>BULBES FLEURS</t>
  </si>
  <si>
    <t>BULBES MARAICHERS</t>
  </si>
  <si>
    <t>GRAINES POTAGERES ET FLORALES: SACHETS</t>
  </si>
  <si>
    <t>GRAINES POTAGERES: BOITES</t>
  </si>
  <si>
    <t>SEMENCE GRD CULTURE  PETIT CONDITIONNEMEN</t>
  </si>
  <si>
    <t>VEGETAUX D EXTERIEUR</t>
  </si>
  <si>
    <t>ARBRES ET ARBUSTES D ORNEMENT</t>
  </si>
  <si>
    <t>CONIFERES D ORNEMENT ET ROCAILLES</t>
  </si>
  <si>
    <t>FRUITIERS</t>
  </si>
  <si>
    <t>HAIES</t>
  </si>
  <si>
    <t>PLANTES DE TERRE DE BRUYERE</t>
  </si>
  <si>
    <t>PLANTES GRIMPANTES</t>
  </si>
  <si>
    <t>ROSIERS</t>
  </si>
  <si>
    <t>VEGETAUX MEDITERRANEENS</t>
  </si>
  <si>
    <t>VEGETAUX D INTERIEUR</t>
  </si>
  <si>
    <t>CACTEES</t>
  </si>
  <si>
    <t>PLANTES FLEURIES</t>
  </si>
  <si>
    <t>PLANTES VERTES</t>
  </si>
  <si>
    <t>VETEMENTS - CHAUSSANTS</t>
  </si>
  <si>
    <t>GANTS</t>
  </si>
  <si>
    <t>PROTECTION AUDITIVES</t>
  </si>
  <si>
    <t>PROTECTIONS DES YEUX ET DE LA FACE</t>
  </si>
  <si>
    <t>PROTECTIONS RESPIRATOIRES</t>
  </si>
  <si>
    <t>ACCESSOIRES CHAUSSANTS</t>
  </si>
  <si>
    <t>BOTTES</t>
  </si>
  <si>
    <t>BRODEQUINS</t>
  </si>
  <si>
    <t>CHAUSSURES CHAUSSON CHAUSSURE DE SECURITE</t>
  </si>
  <si>
    <t>VETEMENT TRAVAIL  EQUIP INDIVI DE PROTECT</t>
  </si>
  <si>
    <t>VETEMENTS DE PLUIE</t>
  </si>
  <si>
    <t>VETEMENTS DE SIGNALISATION</t>
  </si>
  <si>
    <t>VETEMENTS EPI</t>
  </si>
  <si>
    <t>VETEMENTS : COLLECTION LOISIRS ETE</t>
  </si>
  <si>
    <t>ACCESSOIRES VETEMENTS ETE</t>
  </si>
  <si>
    <t>VETEMENTS ETE FEMME</t>
  </si>
  <si>
    <t>VETEMENTS ETE HOMME</t>
  </si>
  <si>
    <t>VETEMENTS : COLLECTION LOISIRS HIVER</t>
  </si>
  <si>
    <t>ACCESSOIRES VETEMENTS HIVER</t>
  </si>
  <si>
    <t>VETEMENTS HIVER FEMME</t>
  </si>
  <si>
    <t>VETEMENTS HIVER HOMME</t>
  </si>
  <si>
    <t>Mag-Siège -  CA PRODUIT N / N-1 (du 01/10/2017 au 31/10/2017)</t>
  </si>
  <si>
    <t>GV</t>
  </si>
  <si>
    <t>GVV</t>
  </si>
  <si>
    <t>MAGASIN 1</t>
  </si>
</sst>
</file>

<file path=xl/styles.xml><?xml version="1.0" encoding="utf-8"?>
<styleSheet xmlns="http://schemas.openxmlformats.org/spreadsheetml/2006/main">
  <numFmts count="6">
    <numFmt numFmtId="164" formatCode="_-* #,##0.00\ _F_-;\-* #,##0.00\ _F_-;_-* &quot;-&quot;??\ _F_-;_-@_-"/>
    <numFmt numFmtId="165" formatCode="0.0%"/>
    <numFmt numFmtId="166" formatCode="_-* #,##0\ _F_-;\-* #,##0\ _F_-;_-* &quot;-&quot;??\ _F_-;_-@_-"/>
    <numFmt numFmtId="168" formatCode="#\ ###\ ##0"/>
    <numFmt numFmtId="169" formatCode="#\ ###\ ###"/>
    <numFmt numFmtId="170" formatCode="###\ ###\ ##0.00"/>
  </numFmts>
  <fonts count="22">
    <font>
      <sz val="10"/>
      <name val="Arial"/>
    </font>
    <font>
      <sz val="10"/>
      <name val="Arial"/>
      <family val="2"/>
    </font>
    <font>
      <sz val="7"/>
      <name val="Arial"/>
      <family val="2"/>
    </font>
    <font>
      <i/>
      <sz val="7"/>
      <name val="Arial"/>
      <family val="2"/>
    </font>
    <font>
      <b/>
      <sz val="7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color indexed="10"/>
      <name val="Arial"/>
      <family val="2"/>
    </font>
    <font>
      <sz val="8"/>
      <name val="Arial"/>
      <family val="2"/>
    </font>
    <font>
      <sz val="6"/>
      <name val="Arial"/>
      <family val="2"/>
    </font>
    <font>
      <b/>
      <sz val="6"/>
      <name val="Arial"/>
      <family val="2"/>
    </font>
    <font>
      <sz val="8"/>
      <color indexed="8"/>
      <name val="MS Sans Serif"/>
      <family val="2"/>
    </font>
    <font>
      <b/>
      <sz val="8"/>
      <color indexed="9"/>
      <name val="Arial"/>
      <family val="2"/>
    </font>
    <font>
      <sz val="8"/>
      <color indexed="62"/>
      <name val="Arial"/>
      <family val="2"/>
    </font>
    <font>
      <sz val="6"/>
      <color indexed="62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9"/>
      <color indexed="63"/>
      <name val="Arial"/>
      <family val="2"/>
    </font>
    <font>
      <sz val="9"/>
      <color indexed="8"/>
      <name val="Arial"/>
      <family val="2"/>
    </font>
    <font>
      <b/>
      <sz val="9"/>
      <color indexed="63"/>
      <name val="Arial"/>
      <family val="2"/>
    </font>
    <font>
      <sz val="18"/>
      <color indexed="62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9FCFD"/>
        <bgColor indexed="64"/>
      </patternFill>
    </fill>
    <fill>
      <patternFill patternType="solid">
        <fgColor rgb="FF001748"/>
        <bgColor indexed="64"/>
      </patternFill>
    </fill>
    <fill>
      <patternFill patternType="solid">
        <fgColor rgb="FF316AC5"/>
        <bgColor indexed="64"/>
      </patternFill>
    </fill>
    <fill>
      <patternFill patternType="solid">
        <fgColor rgb="FFF7FAFF"/>
        <bgColor indexed="64"/>
      </patternFill>
    </fill>
    <fill>
      <patternFill patternType="solid">
        <fgColor rgb="FFD8DDE6"/>
        <bgColor indexed="64"/>
      </patternFill>
    </fill>
    <fill>
      <patternFill patternType="solid">
        <fgColor rgb="FFBBC9DD"/>
        <bgColor indexed="64"/>
      </patternFill>
    </fill>
    <fill>
      <patternFill patternType="solid">
        <fgColor rgb="FFCCD7E6"/>
        <bgColor indexed="64"/>
      </patternFill>
    </fill>
    <fill>
      <patternFill patternType="solid">
        <fgColor rgb="FFDCE4EE"/>
        <bgColor indexed="64"/>
      </patternFill>
    </fill>
    <fill>
      <patternFill patternType="solid">
        <fgColor rgb="FFABBDD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4F8FB"/>
        <bgColor indexed="64"/>
      </patternFill>
    </fill>
    <fill>
      <patternFill patternType="solid">
        <fgColor rgb="FFF29536"/>
        <bgColor indexed="64"/>
      </patternFill>
    </fill>
    <fill>
      <patternFill patternType="solid">
        <fgColor rgb="FFDFED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</borders>
  <cellStyleXfs count="26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2" fillId="5" borderId="26">
      <alignment horizontal="left" vertical="top" wrapText="1"/>
    </xf>
    <xf numFmtId="0" fontId="13" fillId="6" borderId="26">
      <alignment horizontal="left" vertical="center" wrapText="1"/>
    </xf>
    <xf numFmtId="0" fontId="13" fillId="7" borderId="26">
      <alignment horizontal="left" vertical="center" wrapText="1"/>
    </xf>
    <xf numFmtId="0" fontId="14" fillId="8" borderId="26">
      <alignment horizontal="left" vertical="center" wrapText="1"/>
    </xf>
    <xf numFmtId="0" fontId="15" fillId="8" borderId="26">
      <alignment horizontal="left" vertical="center" wrapText="1"/>
    </xf>
    <xf numFmtId="0" fontId="12" fillId="9" borderId="26">
      <alignment horizontal="left" vertical="top" wrapText="1"/>
    </xf>
    <xf numFmtId="0" fontId="16" fillId="10" borderId="26">
      <alignment horizontal="left" vertical="top" wrapText="1"/>
    </xf>
    <xf numFmtId="0" fontId="16" fillId="11" borderId="26">
      <alignment horizontal="left" vertical="top" wrapText="1"/>
    </xf>
    <xf numFmtId="0" fontId="16" fillId="12" borderId="26">
      <alignment horizontal="left" vertical="top" wrapText="1"/>
    </xf>
    <xf numFmtId="0" fontId="17" fillId="11" borderId="26">
      <alignment horizontal="left" vertical="top" wrapText="1"/>
    </xf>
    <xf numFmtId="0" fontId="17" fillId="10" borderId="26">
      <alignment horizontal="left" vertical="top" wrapText="1"/>
    </xf>
    <xf numFmtId="0" fontId="17" fillId="13" borderId="26">
      <alignment horizontal="left" vertical="top" wrapText="1"/>
    </xf>
    <xf numFmtId="168" fontId="18" fillId="14" borderId="26">
      <alignment horizontal="right" vertical="top" wrapText="1"/>
    </xf>
    <xf numFmtId="169" fontId="18" fillId="14" borderId="26">
      <alignment horizontal="right" vertical="top" wrapText="1"/>
    </xf>
    <xf numFmtId="170" fontId="18" fillId="14" borderId="26">
      <alignment horizontal="right" vertical="top" wrapText="1"/>
    </xf>
    <xf numFmtId="168" fontId="19" fillId="15" borderId="26">
      <alignment horizontal="right" vertical="top" wrapText="1"/>
    </xf>
    <xf numFmtId="169" fontId="19" fillId="15" borderId="26">
      <alignment horizontal="right" vertical="top" wrapText="1"/>
    </xf>
    <xf numFmtId="170" fontId="19" fillId="15" borderId="26">
      <alignment horizontal="right" vertical="top" wrapText="1"/>
    </xf>
    <xf numFmtId="168" fontId="20" fillId="16" borderId="26">
      <alignment horizontal="right" vertical="top" wrapText="1"/>
    </xf>
    <xf numFmtId="169" fontId="20" fillId="16" borderId="26">
      <alignment horizontal="right" vertical="top" wrapText="1"/>
    </xf>
    <xf numFmtId="170" fontId="20" fillId="16" borderId="26">
      <alignment horizontal="right" vertical="top" wrapText="1"/>
    </xf>
    <xf numFmtId="0" fontId="21" fillId="17" borderId="26">
      <alignment horizontal="center" vertical="center" wrapText="1"/>
    </xf>
  </cellStyleXfs>
  <cellXfs count="106">
    <xf numFmtId="0" fontId="0" fillId="0" borderId="0" xfId="0"/>
    <xf numFmtId="0" fontId="2" fillId="2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2" fillId="2" borderId="5" xfId="0" applyFont="1" applyFill="1" applyBorder="1" applyAlignment="1">
      <alignment vertical="center"/>
    </xf>
    <xf numFmtId="3" fontId="2" fillId="2" borderId="4" xfId="0" applyNumberFormat="1" applyFont="1" applyFill="1" applyBorder="1" applyAlignment="1">
      <alignment vertical="center"/>
    </xf>
    <xf numFmtId="3" fontId="2" fillId="2" borderId="6" xfId="0" applyNumberFormat="1" applyFont="1" applyFill="1" applyBorder="1" applyAlignment="1">
      <alignment vertical="center"/>
    </xf>
    <xf numFmtId="3" fontId="2" fillId="2" borderId="7" xfId="0" applyNumberFormat="1" applyFont="1" applyFill="1" applyBorder="1" applyAlignment="1">
      <alignment vertical="center"/>
    </xf>
    <xf numFmtId="165" fontId="2" fillId="2" borderId="6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0" fontId="2" fillId="2" borderId="9" xfId="0" applyFont="1" applyFill="1" applyBorder="1" applyAlignment="1">
      <alignment vertical="center"/>
    </xf>
    <xf numFmtId="3" fontId="2" fillId="2" borderId="10" xfId="0" applyNumberFormat="1" applyFont="1" applyFill="1" applyBorder="1" applyAlignment="1">
      <alignment vertical="center"/>
    </xf>
    <xf numFmtId="3" fontId="2" fillId="2" borderId="11" xfId="0" applyNumberFormat="1" applyFont="1" applyFill="1" applyBorder="1" applyAlignment="1">
      <alignment vertical="center"/>
    </xf>
    <xf numFmtId="165" fontId="2" fillId="2" borderId="10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4" fillId="2" borderId="12" xfId="0" applyFont="1" applyFill="1" applyBorder="1" applyAlignment="1">
      <alignment vertical="center"/>
    </xf>
    <xf numFmtId="0" fontId="4" fillId="2" borderId="13" xfId="0" applyFont="1" applyFill="1" applyBorder="1" applyAlignment="1">
      <alignment vertical="center"/>
    </xf>
    <xf numFmtId="3" fontId="4" fillId="2" borderId="15" xfId="0" applyNumberFormat="1" applyFont="1" applyFill="1" applyBorder="1" applyAlignment="1">
      <alignment vertical="center"/>
    </xf>
    <xf numFmtId="165" fontId="4" fillId="2" borderId="14" xfId="0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vertical="center"/>
    </xf>
    <xf numFmtId="0" fontId="4" fillId="2" borderId="5" xfId="0" applyFont="1" applyFill="1" applyBorder="1" applyAlignment="1">
      <alignment vertical="center"/>
    </xf>
    <xf numFmtId="3" fontId="4" fillId="2" borderId="4" xfId="0" applyNumberFormat="1" applyFont="1" applyFill="1" applyBorder="1" applyAlignment="1">
      <alignment vertical="center"/>
    </xf>
    <xf numFmtId="3" fontId="4" fillId="2" borderId="6" xfId="0" applyNumberFormat="1" applyFont="1" applyFill="1" applyBorder="1" applyAlignment="1">
      <alignment vertical="center"/>
    </xf>
    <xf numFmtId="3" fontId="4" fillId="2" borderId="7" xfId="0" applyNumberFormat="1" applyFont="1" applyFill="1" applyBorder="1" applyAlignment="1">
      <alignment vertical="center"/>
    </xf>
    <xf numFmtId="165" fontId="4" fillId="2" borderId="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vertical="center"/>
    </xf>
    <xf numFmtId="0" fontId="4" fillId="2" borderId="17" xfId="0" applyFont="1" applyFill="1" applyBorder="1" applyAlignment="1">
      <alignment vertical="center"/>
    </xf>
    <xf numFmtId="0" fontId="4" fillId="2" borderId="18" xfId="0" applyFont="1" applyFill="1" applyBorder="1" applyAlignment="1">
      <alignment vertical="center"/>
    </xf>
    <xf numFmtId="3" fontId="4" fillId="2" borderId="17" xfId="0" applyNumberFormat="1" applyFont="1" applyFill="1" applyBorder="1" applyAlignment="1">
      <alignment vertical="center"/>
    </xf>
    <xf numFmtId="3" fontId="4" fillId="2" borderId="19" xfId="0" applyNumberFormat="1" applyFont="1" applyFill="1" applyBorder="1" applyAlignment="1">
      <alignment vertical="center"/>
    </xf>
    <xf numFmtId="165" fontId="4" fillId="2" borderId="19" xfId="0" applyNumberFormat="1" applyFont="1" applyFill="1" applyBorder="1" applyAlignment="1">
      <alignment horizontal="center" vertical="center"/>
    </xf>
    <xf numFmtId="17" fontId="5" fillId="2" borderId="0" xfId="0" applyNumberFormat="1" applyFont="1" applyFill="1" applyBorder="1" applyAlignment="1">
      <alignment horizontal="left" vertical="center"/>
    </xf>
    <xf numFmtId="3" fontId="0" fillId="3" borderId="0" xfId="0" applyNumberFormat="1" applyFill="1" applyAlignment="1">
      <alignment horizontal="center"/>
    </xf>
    <xf numFmtId="3" fontId="2" fillId="2" borderId="0" xfId="0" applyNumberFormat="1" applyFont="1" applyFill="1" applyBorder="1" applyAlignment="1">
      <alignment vertical="center"/>
    </xf>
    <xf numFmtId="0" fontId="0" fillId="3" borderId="0" xfId="0" applyFill="1" applyAlignment="1">
      <alignment horizontal="left"/>
    </xf>
    <xf numFmtId="0" fontId="4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vertical="center"/>
    </xf>
    <xf numFmtId="0" fontId="6" fillId="0" borderId="0" xfId="0" applyFont="1" applyFill="1"/>
    <xf numFmtId="0" fontId="4" fillId="2" borderId="23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right" vertical="center"/>
    </xf>
    <xf numFmtId="166" fontId="6" fillId="0" borderId="0" xfId="1" applyNumberFormat="1" applyFont="1" applyFill="1"/>
    <xf numFmtId="0" fontId="2" fillId="2" borderId="16" xfId="0" applyFont="1" applyFill="1" applyBorder="1" applyAlignment="1">
      <alignment vertical="center"/>
    </xf>
    <xf numFmtId="0" fontId="2" fillId="2" borderId="19" xfId="0" applyFont="1" applyFill="1" applyBorder="1" applyAlignment="1">
      <alignment vertical="center"/>
    </xf>
    <xf numFmtId="9" fontId="4" fillId="2" borderId="19" xfId="0" applyNumberFormat="1" applyFont="1" applyFill="1" applyBorder="1" applyAlignment="1">
      <alignment horizontal="center" vertical="center"/>
    </xf>
    <xf numFmtId="0" fontId="7" fillId="2" borderId="0" xfId="0" applyFont="1" applyFill="1"/>
    <xf numFmtId="0" fontId="6" fillId="2" borderId="0" xfId="0" applyFont="1" applyFill="1"/>
    <xf numFmtId="0" fontId="2" fillId="0" borderId="0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3" fontId="4" fillId="2" borderId="22" xfId="0" applyNumberFormat="1" applyFont="1" applyFill="1" applyBorder="1" applyAlignment="1">
      <alignment vertical="center"/>
    </xf>
    <xf numFmtId="3" fontId="2" fillId="0" borderId="0" xfId="0" applyNumberFormat="1" applyFont="1" applyFill="1" applyBorder="1" applyAlignment="1">
      <alignment vertical="center"/>
    </xf>
    <xf numFmtId="0" fontId="1" fillId="2" borderId="0" xfId="0" applyFont="1" applyFill="1" applyAlignment="1">
      <alignment horizontal="center"/>
    </xf>
    <xf numFmtId="165" fontId="2" fillId="2" borderId="0" xfId="2" applyNumberFormat="1" applyFont="1" applyFill="1" applyBorder="1" applyAlignment="1">
      <alignment vertical="center"/>
    </xf>
    <xf numFmtId="0" fontId="10" fillId="2" borderId="3" xfId="0" applyFont="1" applyFill="1" applyBorder="1" applyAlignment="1">
      <alignment vertical="center"/>
    </xf>
    <xf numFmtId="0" fontId="11" fillId="2" borderId="4" xfId="0" applyFont="1" applyFill="1" applyBorder="1" applyAlignment="1">
      <alignment vertical="center"/>
    </xf>
    <xf numFmtId="0" fontId="10" fillId="2" borderId="5" xfId="0" applyFont="1" applyFill="1" applyBorder="1" applyAlignment="1">
      <alignment vertical="center"/>
    </xf>
    <xf numFmtId="3" fontId="10" fillId="2" borderId="6" xfId="0" applyNumberFormat="1" applyFont="1" applyFill="1" applyBorder="1" applyAlignment="1">
      <alignment vertical="center"/>
    </xf>
    <xf numFmtId="3" fontId="10" fillId="2" borderId="7" xfId="0" applyNumberFormat="1" applyFont="1" applyFill="1" applyBorder="1" applyAlignment="1">
      <alignment vertical="center"/>
    </xf>
    <xf numFmtId="165" fontId="10" fillId="2" borderId="6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vertical="center"/>
    </xf>
    <xf numFmtId="0" fontId="10" fillId="0" borderId="0" xfId="0" applyFont="1" applyFill="1"/>
    <xf numFmtId="0" fontId="11" fillId="2" borderId="0" xfId="0" applyFont="1" applyFill="1" applyBorder="1" applyAlignment="1">
      <alignment vertical="center"/>
    </xf>
    <xf numFmtId="3" fontId="10" fillId="2" borderId="4" xfId="0" applyNumberFormat="1" applyFont="1" applyFill="1" applyBorder="1" applyAlignment="1">
      <alignment vertical="center"/>
    </xf>
    <xf numFmtId="3" fontId="2" fillId="4" borderId="0" xfId="0" applyNumberFormat="1" applyFont="1" applyFill="1" applyBorder="1" applyAlignment="1">
      <alignment vertical="center"/>
    </xf>
    <xf numFmtId="0" fontId="4" fillId="2" borderId="25" xfId="0" applyFont="1" applyFill="1" applyBorder="1" applyAlignment="1">
      <alignment vertical="center"/>
    </xf>
    <xf numFmtId="3" fontId="4" fillId="2" borderId="24" xfId="0" applyNumberFormat="1" applyFont="1" applyFill="1" applyBorder="1" applyAlignment="1">
      <alignment vertical="center"/>
    </xf>
    <xf numFmtId="3" fontId="4" fillId="2" borderId="1" xfId="0" applyNumberFormat="1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165" fontId="4" fillId="2" borderId="1" xfId="0" applyNumberFormat="1" applyFont="1" applyFill="1" applyBorder="1" applyAlignment="1">
      <alignment horizontal="center" vertical="center"/>
    </xf>
    <xf numFmtId="3" fontId="2" fillId="2" borderId="19" xfId="0" applyNumberFormat="1" applyFont="1" applyFill="1" applyBorder="1" applyAlignment="1">
      <alignment vertical="center"/>
    </xf>
    <xf numFmtId="165" fontId="2" fillId="2" borderId="19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0" fontId="10" fillId="2" borderId="20" xfId="0" applyFont="1" applyFill="1" applyBorder="1" applyAlignment="1">
      <alignment vertical="center"/>
    </xf>
    <xf numFmtId="0" fontId="11" fillId="2" borderId="16" xfId="0" applyFont="1" applyFill="1" applyBorder="1" applyAlignment="1">
      <alignment vertical="center"/>
    </xf>
    <xf numFmtId="0" fontId="10" fillId="2" borderId="18" xfId="0" applyFont="1" applyFill="1" applyBorder="1" applyAlignment="1">
      <alignment vertical="center"/>
    </xf>
    <xf numFmtId="3" fontId="10" fillId="2" borderId="19" xfId="0" applyNumberFormat="1" applyFont="1" applyFill="1" applyBorder="1" applyAlignment="1">
      <alignment vertical="center"/>
    </xf>
    <xf numFmtId="3" fontId="10" fillId="2" borderId="17" xfId="0" applyNumberFormat="1" applyFont="1" applyFill="1" applyBorder="1" applyAlignment="1">
      <alignment vertical="center"/>
    </xf>
    <xf numFmtId="165" fontId="10" fillId="2" borderId="19" xfId="0" applyNumberFormat="1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3" fontId="4" fillId="2" borderId="13" xfId="0" applyNumberFormat="1" applyFont="1" applyFill="1" applyBorder="1" applyAlignment="1">
      <alignment vertical="center"/>
    </xf>
    <xf numFmtId="3" fontId="2" fillId="2" borderId="5" xfId="0" applyNumberFormat="1" applyFont="1" applyFill="1" applyBorder="1" applyAlignment="1">
      <alignment vertical="center"/>
    </xf>
    <xf numFmtId="3" fontId="2" fillId="2" borderId="9" xfId="0" applyNumberFormat="1" applyFont="1" applyFill="1" applyBorder="1" applyAlignment="1">
      <alignment vertical="center"/>
    </xf>
    <xf numFmtId="3" fontId="4" fillId="2" borderId="21" xfId="0" applyNumberFormat="1" applyFont="1" applyFill="1" applyBorder="1" applyAlignment="1">
      <alignment vertical="center"/>
    </xf>
    <xf numFmtId="3" fontId="4" fillId="2" borderId="5" xfId="0" applyNumberFormat="1" applyFont="1" applyFill="1" applyBorder="1" applyAlignment="1">
      <alignment vertical="center"/>
    </xf>
    <xf numFmtId="3" fontId="4" fillId="2" borderId="18" xfId="0" applyNumberFormat="1" applyFont="1" applyFill="1" applyBorder="1" applyAlignment="1">
      <alignment vertical="center"/>
    </xf>
    <xf numFmtId="0" fontId="2" fillId="2" borderId="18" xfId="0" applyFont="1" applyFill="1" applyBorder="1" applyAlignment="1">
      <alignment vertical="center"/>
    </xf>
    <xf numFmtId="0" fontId="4" fillId="2" borderId="18" xfId="0" applyNumberFormat="1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2" fillId="2" borderId="11" xfId="0" applyFont="1" applyFill="1" applyBorder="1" applyAlignment="1">
      <alignment vertical="center"/>
    </xf>
    <xf numFmtId="0" fontId="4" fillId="2" borderId="15" xfId="0" applyFont="1" applyFill="1" applyBorder="1" applyAlignment="1">
      <alignment vertical="center"/>
    </xf>
    <xf numFmtId="0" fontId="4" fillId="2" borderId="7" xfId="0" applyFont="1" applyFill="1" applyBorder="1" applyAlignment="1">
      <alignment vertical="center"/>
    </xf>
    <xf numFmtId="0" fontId="0" fillId="0" borderId="0" xfId="0" applyAlignment="1">
      <alignment wrapText="1"/>
    </xf>
    <xf numFmtId="3" fontId="0" fillId="0" borderId="0" xfId="0" applyNumberFormat="1"/>
    <xf numFmtId="4" fontId="0" fillId="0" borderId="0" xfId="0" applyNumberFormat="1"/>
    <xf numFmtId="0" fontId="4" fillId="0" borderId="4" xfId="0" applyFont="1" applyFill="1" applyBorder="1" applyAlignment="1">
      <alignment vertical="center"/>
    </xf>
    <xf numFmtId="0" fontId="2" fillId="0" borderId="7" xfId="0" applyFont="1" applyFill="1" applyBorder="1" applyAlignment="1">
      <alignment vertical="center"/>
    </xf>
    <xf numFmtId="0" fontId="2" fillId="4" borderId="0" xfId="0" applyFont="1" applyFill="1" applyBorder="1" applyAlignment="1">
      <alignment vertical="center"/>
    </xf>
  </cellXfs>
  <cellStyles count="26">
    <cellStyle name="body" xfId="4"/>
    <cellStyle name="dimension title" xfId="5"/>
    <cellStyle name="fact heading" xfId="6"/>
    <cellStyle name="footer" xfId="7"/>
    <cellStyle name="header" xfId="8"/>
    <cellStyle name="hidden" xfId="9"/>
    <cellStyle name="Milliers" xfId="1" builtinId="3"/>
    <cellStyle name="Normal" xfId="0" builtinId="0"/>
    <cellStyle name="Normal 2" xfId="3"/>
    <cellStyle name="Pourcentage" xfId="2" builtinId="5"/>
    <cellStyle name="style07" xfId="10"/>
    <cellStyle name="style08" xfId="11"/>
    <cellStyle name="style09" xfId="12"/>
    <cellStyle name="style10" xfId="13"/>
    <cellStyle name="style11" xfId="14"/>
    <cellStyle name="style12" xfId="15"/>
    <cellStyle name="style13" xfId="16"/>
    <cellStyle name="style14" xfId="17"/>
    <cellStyle name="style15" xfId="18"/>
    <cellStyle name="style16" xfId="19"/>
    <cellStyle name="style17" xfId="20"/>
    <cellStyle name="style18" xfId="21"/>
    <cellStyle name="style19" xfId="22"/>
    <cellStyle name="style20" xfId="23"/>
    <cellStyle name="style21" xfId="24"/>
    <cellStyle name="title" xfId="2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0" tint="-0.249977111117893"/>
  </sheetPr>
  <dimension ref="A1:F4"/>
  <sheetViews>
    <sheetView workbookViewId="0">
      <selection activeCell="G42" sqref="G42"/>
    </sheetView>
  </sheetViews>
  <sheetFormatPr baseColWidth="10" defaultColWidth="11.5703125" defaultRowHeight="12.75"/>
  <cols>
    <col min="1" max="16384" width="11.5703125" style="21"/>
  </cols>
  <sheetData>
    <row r="1" spans="1:6">
      <c r="A1" s="41" t="s">
        <v>46</v>
      </c>
    </row>
    <row r="3" spans="1:6">
      <c r="A3" s="21" t="s">
        <v>47</v>
      </c>
      <c r="B3" s="58" t="s">
        <v>202</v>
      </c>
      <c r="C3" s="21">
        <v>2017</v>
      </c>
      <c r="E3" s="39"/>
      <c r="F3" s="39"/>
    </row>
    <row r="4" spans="1:6">
      <c r="C4" s="21">
        <v>2016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T2121"/>
  <sheetViews>
    <sheetView tabSelected="1" topLeftCell="A973" workbookViewId="0">
      <selection activeCell="G42" sqref="G42"/>
    </sheetView>
  </sheetViews>
  <sheetFormatPr baseColWidth="10" defaultRowHeight="12.75"/>
  <sheetData>
    <row r="1" spans="1:20">
      <c r="A1" t="s">
        <v>555</v>
      </c>
    </row>
    <row r="2" spans="1:20">
      <c r="A2" s="100"/>
    </row>
    <row r="3" spans="1:20">
      <c r="A3" t="s">
        <v>187</v>
      </c>
      <c r="B3" t="s">
        <v>281</v>
      </c>
      <c r="C3" t="s">
        <v>282</v>
      </c>
      <c r="D3" t="s">
        <v>283</v>
      </c>
      <c r="E3" t="s">
        <v>284</v>
      </c>
      <c r="F3" t="s">
        <v>188</v>
      </c>
      <c r="G3" t="s">
        <v>189</v>
      </c>
      <c r="H3" t="s">
        <v>285</v>
      </c>
      <c r="I3" t="s">
        <v>286</v>
      </c>
      <c r="J3" t="s">
        <v>287</v>
      </c>
      <c r="K3" t="s">
        <v>288</v>
      </c>
      <c r="L3" t="s">
        <v>289</v>
      </c>
      <c r="M3" t="s">
        <v>290</v>
      </c>
      <c r="N3" t="s">
        <v>291</v>
      </c>
      <c r="O3" t="s">
        <v>292</v>
      </c>
      <c r="P3" t="s">
        <v>293</v>
      </c>
      <c r="Q3" t="s">
        <v>294</v>
      </c>
      <c r="R3" t="s">
        <v>295</v>
      </c>
      <c r="S3" t="s">
        <v>296</v>
      </c>
      <c r="T3" t="s">
        <v>297</v>
      </c>
    </row>
    <row r="4" spans="1:20">
      <c r="A4" t="s">
        <v>190</v>
      </c>
      <c r="B4" t="s">
        <v>298</v>
      </c>
      <c r="C4" t="s">
        <v>299</v>
      </c>
      <c r="D4" t="s">
        <v>300</v>
      </c>
      <c r="E4">
        <f ca="1">RANDBETWEEN(1,200000)</f>
        <v>68423</v>
      </c>
      <c r="F4">
        <f ca="1">RANDBETWEEN(1,200000)</f>
        <v>137601</v>
      </c>
    </row>
    <row r="5" spans="1:20">
      <c r="D5" t="s">
        <v>301</v>
      </c>
      <c r="E5">
        <f t="shared" ref="E5:F68" ca="1" si="0">RANDBETWEEN(1,200000)</f>
        <v>125747</v>
      </c>
      <c r="F5">
        <f t="shared" ca="1" si="0"/>
        <v>81455</v>
      </c>
      <c r="H5" s="101"/>
      <c r="I5" s="101"/>
    </row>
    <row r="6" spans="1:20">
      <c r="D6" t="s">
        <v>302</v>
      </c>
      <c r="E6">
        <f t="shared" ca="1" si="0"/>
        <v>171376</v>
      </c>
      <c r="F6">
        <f t="shared" ca="1" si="0"/>
        <v>108824</v>
      </c>
    </row>
    <row r="7" spans="1:20">
      <c r="D7" t="s">
        <v>303</v>
      </c>
      <c r="E7">
        <f t="shared" ca="1" si="0"/>
        <v>73373</v>
      </c>
      <c r="F7">
        <f t="shared" ca="1" si="0"/>
        <v>29241</v>
      </c>
    </row>
    <row r="8" spans="1:20">
      <c r="D8" t="s">
        <v>191</v>
      </c>
      <c r="E8">
        <f t="shared" ca="1" si="0"/>
        <v>6981</v>
      </c>
      <c r="F8">
        <f t="shared" ca="1" si="0"/>
        <v>78206</v>
      </c>
      <c r="H8" s="101"/>
      <c r="I8" s="101"/>
    </row>
    <row r="9" spans="1:20">
      <c r="C9" t="s">
        <v>304</v>
      </c>
      <c r="D9" t="s">
        <v>305</v>
      </c>
      <c r="E9">
        <f t="shared" ca="1" si="0"/>
        <v>172512</v>
      </c>
      <c r="F9">
        <f t="shared" ca="1" si="0"/>
        <v>195218</v>
      </c>
    </row>
    <row r="10" spans="1:20">
      <c r="D10" t="s">
        <v>306</v>
      </c>
      <c r="E10">
        <f t="shared" ca="1" si="0"/>
        <v>184428</v>
      </c>
      <c r="F10">
        <f t="shared" ca="1" si="0"/>
        <v>189228</v>
      </c>
    </row>
    <row r="11" spans="1:20">
      <c r="D11" t="s">
        <v>307</v>
      </c>
      <c r="E11">
        <f t="shared" ca="1" si="0"/>
        <v>6057</v>
      </c>
      <c r="F11">
        <f t="shared" ca="1" si="0"/>
        <v>113359</v>
      </c>
      <c r="H11" s="101"/>
      <c r="I11" s="101"/>
    </row>
    <row r="12" spans="1:20">
      <c r="D12" t="s">
        <v>191</v>
      </c>
      <c r="E12">
        <f t="shared" ca="1" si="0"/>
        <v>79416</v>
      </c>
      <c r="F12">
        <f t="shared" ca="1" si="0"/>
        <v>152412</v>
      </c>
      <c r="H12" s="101"/>
      <c r="I12" s="101"/>
    </row>
    <row r="13" spans="1:20">
      <c r="C13" t="s">
        <v>308</v>
      </c>
      <c r="D13" t="s">
        <v>309</v>
      </c>
      <c r="E13">
        <f t="shared" ca="1" si="0"/>
        <v>46950</v>
      </c>
      <c r="F13">
        <f t="shared" ca="1" si="0"/>
        <v>39889</v>
      </c>
    </row>
    <row r="14" spans="1:20">
      <c r="D14" t="s">
        <v>310</v>
      </c>
      <c r="E14">
        <f t="shared" ca="1" si="0"/>
        <v>57576</v>
      </c>
      <c r="F14">
        <f t="shared" ca="1" si="0"/>
        <v>81340</v>
      </c>
    </row>
    <row r="15" spans="1:20">
      <c r="D15" t="s">
        <v>311</v>
      </c>
      <c r="E15">
        <f t="shared" ca="1" si="0"/>
        <v>98907</v>
      </c>
      <c r="F15">
        <f t="shared" ca="1" si="0"/>
        <v>182502</v>
      </c>
    </row>
    <row r="16" spans="1:20">
      <c r="D16" t="s">
        <v>312</v>
      </c>
      <c r="E16">
        <f t="shared" ca="1" si="0"/>
        <v>124762</v>
      </c>
      <c r="F16">
        <f t="shared" ca="1" si="0"/>
        <v>98813</v>
      </c>
    </row>
    <row r="17" spans="3:12">
      <c r="D17" t="s">
        <v>191</v>
      </c>
      <c r="E17">
        <f t="shared" ca="1" si="0"/>
        <v>95368</v>
      </c>
      <c r="F17">
        <f t="shared" ca="1" si="0"/>
        <v>128537</v>
      </c>
      <c r="I17" s="101"/>
    </row>
    <row r="18" spans="3:12">
      <c r="C18" t="s">
        <v>313</v>
      </c>
      <c r="D18" t="s">
        <v>314</v>
      </c>
      <c r="E18">
        <f t="shared" ca="1" si="0"/>
        <v>187530</v>
      </c>
      <c r="F18">
        <f t="shared" ca="1" si="0"/>
        <v>178342</v>
      </c>
      <c r="H18" s="101"/>
      <c r="I18" s="101"/>
    </row>
    <row r="19" spans="3:12">
      <c r="D19" t="s">
        <v>315</v>
      </c>
      <c r="E19">
        <f t="shared" ca="1" si="0"/>
        <v>199164</v>
      </c>
      <c r="F19">
        <f t="shared" ca="1" si="0"/>
        <v>193797</v>
      </c>
    </row>
    <row r="20" spans="3:12">
      <c r="D20" t="s">
        <v>316</v>
      </c>
      <c r="E20">
        <f t="shared" ca="1" si="0"/>
        <v>155989</v>
      </c>
      <c r="F20">
        <f t="shared" ca="1" si="0"/>
        <v>142927</v>
      </c>
    </row>
    <row r="21" spans="3:12">
      <c r="D21" t="s">
        <v>317</v>
      </c>
      <c r="E21">
        <f t="shared" ca="1" si="0"/>
        <v>146450</v>
      </c>
      <c r="F21">
        <f t="shared" ca="1" si="0"/>
        <v>189234</v>
      </c>
    </row>
    <row r="22" spans="3:12">
      <c r="D22" t="s">
        <v>318</v>
      </c>
      <c r="E22">
        <f t="shared" ca="1" si="0"/>
        <v>44699</v>
      </c>
      <c r="F22">
        <f t="shared" ca="1" si="0"/>
        <v>66906</v>
      </c>
    </row>
    <row r="23" spans="3:12">
      <c r="D23" t="s">
        <v>191</v>
      </c>
      <c r="E23">
        <f t="shared" ca="1" si="0"/>
        <v>529</v>
      </c>
      <c r="F23">
        <f t="shared" ca="1" si="0"/>
        <v>52244</v>
      </c>
      <c r="H23" s="101"/>
      <c r="I23" s="101"/>
    </row>
    <row r="24" spans="3:12">
      <c r="C24" t="s">
        <v>319</v>
      </c>
      <c r="D24" t="s">
        <v>320</v>
      </c>
      <c r="E24">
        <f t="shared" ca="1" si="0"/>
        <v>79710</v>
      </c>
      <c r="F24">
        <f t="shared" ca="1" si="0"/>
        <v>68165</v>
      </c>
    </row>
    <row r="25" spans="3:12">
      <c r="D25" t="s">
        <v>321</v>
      </c>
      <c r="E25">
        <f t="shared" ca="1" si="0"/>
        <v>82662</v>
      </c>
      <c r="F25">
        <f t="shared" ca="1" si="0"/>
        <v>19720</v>
      </c>
    </row>
    <row r="26" spans="3:12">
      <c r="D26" t="s">
        <v>322</v>
      </c>
      <c r="E26">
        <f t="shared" ca="1" si="0"/>
        <v>112984</v>
      </c>
      <c r="F26">
        <f t="shared" ca="1" si="0"/>
        <v>62025</v>
      </c>
    </row>
    <row r="27" spans="3:12">
      <c r="D27" t="s">
        <v>323</v>
      </c>
      <c r="E27">
        <f t="shared" ca="1" si="0"/>
        <v>149717</v>
      </c>
      <c r="F27">
        <f t="shared" ca="1" si="0"/>
        <v>15086</v>
      </c>
      <c r="H27" s="101"/>
      <c r="I27" s="101"/>
    </row>
    <row r="28" spans="3:12">
      <c r="D28" t="s">
        <v>324</v>
      </c>
      <c r="E28">
        <f t="shared" ca="1" si="0"/>
        <v>132631</v>
      </c>
      <c r="F28">
        <f t="shared" ca="1" si="0"/>
        <v>74459</v>
      </c>
      <c r="H28" s="101"/>
      <c r="I28" s="101"/>
    </row>
    <row r="29" spans="3:12">
      <c r="D29" t="s">
        <v>325</v>
      </c>
      <c r="E29">
        <f t="shared" ca="1" si="0"/>
        <v>79625</v>
      </c>
      <c r="F29">
        <f t="shared" ca="1" si="0"/>
        <v>106129</v>
      </c>
    </row>
    <row r="30" spans="3:12">
      <c r="D30" t="s">
        <v>326</v>
      </c>
      <c r="E30">
        <f t="shared" ca="1" si="0"/>
        <v>163782</v>
      </c>
      <c r="F30">
        <f t="shared" ca="1" si="0"/>
        <v>15791</v>
      </c>
    </row>
    <row r="31" spans="3:12">
      <c r="D31" t="s">
        <v>191</v>
      </c>
      <c r="E31">
        <f t="shared" ca="1" si="0"/>
        <v>61221</v>
      </c>
      <c r="F31">
        <f t="shared" ca="1" si="0"/>
        <v>133593</v>
      </c>
      <c r="H31" s="101"/>
      <c r="I31" s="101"/>
    </row>
    <row r="32" spans="3:12">
      <c r="C32" t="s">
        <v>191</v>
      </c>
      <c r="E32">
        <f t="shared" ca="1" si="0"/>
        <v>184095</v>
      </c>
      <c r="F32">
        <f t="shared" ca="1" si="0"/>
        <v>101418</v>
      </c>
      <c r="H32" s="101"/>
      <c r="I32" s="101"/>
      <c r="K32" s="101"/>
      <c r="L32" s="101"/>
    </row>
    <row r="33" spans="2:16">
      <c r="B33" t="s">
        <v>22</v>
      </c>
      <c r="C33" t="s">
        <v>327</v>
      </c>
      <c r="D33" t="s">
        <v>328</v>
      </c>
      <c r="E33">
        <f t="shared" ca="1" si="0"/>
        <v>195942</v>
      </c>
      <c r="F33">
        <f t="shared" ca="1" si="0"/>
        <v>99725</v>
      </c>
      <c r="P33" s="102"/>
    </row>
    <row r="34" spans="2:16">
      <c r="D34" t="s">
        <v>191</v>
      </c>
      <c r="E34">
        <f t="shared" ca="1" si="0"/>
        <v>110290</v>
      </c>
      <c r="F34">
        <f t="shared" ca="1" si="0"/>
        <v>109050</v>
      </c>
      <c r="P34" s="102"/>
    </row>
    <row r="35" spans="2:16">
      <c r="C35" t="s">
        <v>39</v>
      </c>
      <c r="D35" t="s">
        <v>329</v>
      </c>
      <c r="E35">
        <f t="shared" ca="1" si="0"/>
        <v>10672</v>
      </c>
      <c r="F35">
        <f t="shared" ca="1" si="0"/>
        <v>176752</v>
      </c>
    </row>
    <row r="36" spans="2:16">
      <c r="D36" t="s">
        <v>330</v>
      </c>
      <c r="E36">
        <f t="shared" ca="1" si="0"/>
        <v>105163</v>
      </c>
      <c r="F36">
        <f t="shared" ca="1" si="0"/>
        <v>73809</v>
      </c>
    </row>
    <row r="37" spans="2:16">
      <c r="D37" t="s">
        <v>331</v>
      </c>
      <c r="E37">
        <f t="shared" ca="1" si="0"/>
        <v>69532</v>
      </c>
      <c r="F37">
        <f t="shared" ca="1" si="0"/>
        <v>34141</v>
      </c>
    </row>
    <row r="38" spans="2:16">
      <c r="D38" t="s">
        <v>332</v>
      </c>
      <c r="E38">
        <f t="shared" ca="1" si="0"/>
        <v>197376</v>
      </c>
      <c r="F38">
        <f t="shared" ca="1" si="0"/>
        <v>141788</v>
      </c>
    </row>
    <row r="39" spans="2:16">
      <c r="D39" t="s">
        <v>333</v>
      </c>
      <c r="E39">
        <f t="shared" ca="1" si="0"/>
        <v>149198</v>
      </c>
      <c r="F39">
        <f t="shared" ca="1" si="0"/>
        <v>93074</v>
      </c>
    </row>
    <row r="40" spans="2:16">
      <c r="D40" t="s">
        <v>191</v>
      </c>
      <c r="E40">
        <f t="shared" ca="1" si="0"/>
        <v>34917</v>
      </c>
      <c r="F40">
        <f t="shared" ca="1" si="0"/>
        <v>14844</v>
      </c>
      <c r="H40" s="101"/>
      <c r="I40" s="101"/>
    </row>
    <row r="41" spans="2:16">
      <c r="C41" t="s">
        <v>334</v>
      </c>
      <c r="D41" t="s">
        <v>335</v>
      </c>
      <c r="E41">
        <f t="shared" ca="1" si="0"/>
        <v>131215</v>
      </c>
      <c r="F41">
        <f t="shared" ca="1" si="0"/>
        <v>102312</v>
      </c>
    </row>
    <row r="42" spans="2:16">
      <c r="D42" t="s">
        <v>191</v>
      </c>
      <c r="E42">
        <f t="shared" ca="1" si="0"/>
        <v>51141</v>
      </c>
      <c r="F42">
        <f t="shared" ca="1" si="0"/>
        <v>125012</v>
      </c>
    </row>
    <row r="43" spans="2:16">
      <c r="C43" t="s">
        <v>336</v>
      </c>
      <c r="D43" t="s">
        <v>337</v>
      </c>
      <c r="E43">
        <f t="shared" ca="1" si="0"/>
        <v>156020</v>
      </c>
      <c r="F43">
        <f t="shared" ca="1" si="0"/>
        <v>19276</v>
      </c>
      <c r="H43" s="101"/>
      <c r="I43" s="101"/>
    </row>
    <row r="44" spans="2:16">
      <c r="D44" t="s">
        <v>338</v>
      </c>
      <c r="E44">
        <f t="shared" ca="1" si="0"/>
        <v>86007</v>
      </c>
      <c r="F44">
        <f t="shared" ca="1" si="0"/>
        <v>115301</v>
      </c>
    </row>
    <row r="45" spans="2:16">
      <c r="D45" t="s">
        <v>339</v>
      </c>
      <c r="E45">
        <f t="shared" ca="1" si="0"/>
        <v>27923</v>
      </c>
      <c r="F45">
        <f t="shared" ca="1" si="0"/>
        <v>42239</v>
      </c>
    </row>
    <row r="46" spans="2:16">
      <c r="D46" t="s">
        <v>340</v>
      </c>
      <c r="E46">
        <f t="shared" ca="1" si="0"/>
        <v>104255</v>
      </c>
      <c r="F46">
        <f t="shared" ca="1" si="0"/>
        <v>110216</v>
      </c>
    </row>
    <row r="47" spans="2:16">
      <c r="D47" t="s">
        <v>341</v>
      </c>
      <c r="E47">
        <f t="shared" ca="1" si="0"/>
        <v>37592</v>
      </c>
      <c r="F47">
        <f t="shared" ca="1" si="0"/>
        <v>132940</v>
      </c>
    </row>
    <row r="48" spans="2:16">
      <c r="D48" t="s">
        <v>342</v>
      </c>
      <c r="E48">
        <f t="shared" ca="1" si="0"/>
        <v>176713</v>
      </c>
      <c r="F48">
        <f t="shared" ca="1" si="0"/>
        <v>140073</v>
      </c>
    </row>
    <row r="49" spans="2:9">
      <c r="D49" t="s">
        <v>191</v>
      </c>
      <c r="E49">
        <f t="shared" ca="1" si="0"/>
        <v>86821</v>
      </c>
      <c r="F49">
        <f t="shared" ca="1" si="0"/>
        <v>91990</v>
      </c>
      <c r="H49" s="101"/>
      <c r="I49" s="101"/>
    </row>
    <row r="50" spans="2:9">
      <c r="C50" t="s">
        <v>40</v>
      </c>
      <c r="D50" t="s">
        <v>343</v>
      </c>
      <c r="E50">
        <f t="shared" ca="1" si="0"/>
        <v>144479</v>
      </c>
      <c r="F50">
        <f t="shared" ca="1" si="0"/>
        <v>133326</v>
      </c>
    </row>
    <row r="51" spans="2:9">
      <c r="D51" t="s">
        <v>344</v>
      </c>
      <c r="E51">
        <f t="shared" ca="1" si="0"/>
        <v>181311</v>
      </c>
      <c r="F51">
        <f t="shared" ca="1" si="0"/>
        <v>128550</v>
      </c>
    </row>
    <row r="52" spans="2:9">
      <c r="D52" t="s">
        <v>191</v>
      </c>
      <c r="E52">
        <f t="shared" ca="1" si="0"/>
        <v>129525</v>
      </c>
      <c r="F52">
        <f t="shared" ca="1" si="0"/>
        <v>58660</v>
      </c>
    </row>
    <row r="53" spans="2:9">
      <c r="C53" t="s">
        <v>38</v>
      </c>
      <c r="D53" t="s">
        <v>345</v>
      </c>
      <c r="E53">
        <f t="shared" ca="1" si="0"/>
        <v>97894</v>
      </c>
      <c r="F53">
        <f t="shared" ca="1" si="0"/>
        <v>100986</v>
      </c>
    </row>
    <row r="54" spans="2:9">
      <c r="D54" t="s">
        <v>346</v>
      </c>
      <c r="E54">
        <f t="shared" ca="1" si="0"/>
        <v>191158</v>
      </c>
      <c r="F54">
        <f t="shared" ca="1" si="0"/>
        <v>5838</v>
      </c>
    </row>
    <row r="55" spans="2:9">
      <c r="D55" t="s">
        <v>347</v>
      </c>
      <c r="E55">
        <f t="shared" ca="1" si="0"/>
        <v>195165</v>
      </c>
      <c r="F55">
        <f t="shared" ca="1" si="0"/>
        <v>16788</v>
      </c>
    </row>
    <row r="56" spans="2:9">
      <c r="D56" t="s">
        <v>348</v>
      </c>
      <c r="E56">
        <f t="shared" ca="1" si="0"/>
        <v>166434</v>
      </c>
      <c r="F56">
        <f t="shared" ca="1" si="0"/>
        <v>83013</v>
      </c>
    </row>
    <row r="57" spans="2:9">
      <c r="D57" t="s">
        <v>191</v>
      </c>
      <c r="E57">
        <f t="shared" ca="1" si="0"/>
        <v>131386</v>
      </c>
      <c r="F57">
        <f t="shared" ca="1" si="0"/>
        <v>8247</v>
      </c>
    </row>
    <row r="58" spans="2:9">
      <c r="C58" t="s">
        <v>191</v>
      </c>
      <c r="E58">
        <f t="shared" ca="1" si="0"/>
        <v>187876</v>
      </c>
      <c r="F58">
        <f t="shared" ca="1" si="0"/>
        <v>181851</v>
      </c>
      <c r="H58" s="101"/>
      <c r="I58" s="101"/>
    </row>
    <row r="59" spans="2:9">
      <c r="B59" t="s">
        <v>77</v>
      </c>
      <c r="C59" t="s">
        <v>77</v>
      </c>
      <c r="D59" t="s">
        <v>77</v>
      </c>
      <c r="E59">
        <f t="shared" ca="1" si="0"/>
        <v>51837</v>
      </c>
      <c r="F59">
        <f t="shared" ca="1" si="0"/>
        <v>147863</v>
      </c>
    </row>
    <row r="60" spans="2:9">
      <c r="D60" t="s">
        <v>191</v>
      </c>
      <c r="E60">
        <f t="shared" ca="1" si="0"/>
        <v>64146</v>
      </c>
      <c r="F60">
        <f t="shared" ca="1" si="0"/>
        <v>150511</v>
      </c>
    </row>
    <row r="61" spans="2:9">
      <c r="C61" t="s">
        <v>191</v>
      </c>
      <c r="E61">
        <f t="shared" ca="1" si="0"/>
        <v>71134</v>
      </c>
      <c r="F61">
        <f t="shared" ca="1" si="0"/>
        <v>97323</v>
      </c>
    </row>
    <row r="62" spans="2:9">
      <c r="B62" t="s">
        <v>23</v>
      </c>
      <c r="C62" t="s">
        <v>349</v>
      </c>
      <c r="D62" t="s">
        <v>350</v>
      </c>
      <c r="E62">
        <f t="shared" ca="1" si="0"/>
        <v>162690</v>
      </c>
      <c r="F62">
        <f t="shared" ca="1" si="0"/>
        <v>139342</v>
      </c>
    </row>
    <row r="63" spans="2:9">
      <c r="D63" t="s">
        <v>191</v>
      </c>
      <c r="E63">
        <f t="shared" ca="1" si="0"/>
        <v>57611</v>
      </c>
      <c r="F63">
        <f t="shared" ca="1" si="0"/>
        <v>118611</v>
      </c>
    </row>
    <row r="64" spans="2:9">
      <c r="C64" t="s">
        <v>25</v>
      </c>
      <c r="D64" t="s">
        <v>351</v>
      </c>
      <c r="E64">
        <f t="shared" ca="1" si="0"/>
        <v>105735</v>
      </c>
      <c r="F64">
        <f t="shared" ca="1" si="0"/>
        <v>58205</v>
      </c>
    </row>
    <row r="65" spans="3:9">
      <c r="D65" t="s">
        <v>191</v>
      </c>
      <c r="E65">
        <f t="shared" ca="1" si="0"/>
        <v>55086</v>
      </c>
      <c r="F65">
        <f t="shared" ca="1" si="0"/>
        <v>116327</v>
      </c>
    </row>
    <row r="66" spans="3:9">
      <c r="C66" t="s">
        <v>352</v>
      </c>
      <c r="D66" t="s">
        <v>353</v>
      </c>
      <c r="E66">
        <f t="shared" ca="1" si="0"/>
        <v>15927</v>
      </c>
      <c r="F66">
        <f t="shared" ca="1" si="0"/>
        <v>140997</v>
      </c>
    </row>
    <row r="67" spans="3:9">
      <c r="D67" t="s">
        <v>354</v>
      </c>
      <c r="E67">
        <f t="shared" ca="1" si="0"/>
        <v>164549</v>
      </c>
      <c r="F67">
        <f t="shared" ca="1" si="0"/>
        <v>105357</v>
      </c>
      <c r="H67" s="101"/>
      <c r="I67" s="101"/>
    </row>
    <row r="68" spans="3:9">
      <c r="D68" t="s">
        <v>355</v>
      </c>
      <c r="E68">
        <f t="shared" ca="1" si="0"/>
        <v>5736</v>
      </c>
      <c r="F68">
        <f t="shared" ca="1" si="0"/>
        <v>105553</v>
      </c>
    </row>
    <row r="69" spans="3:9">
      <c r="D69" t="s">
        <v>356</v>
      </c>
      <c r="E69">
        <f t="shared" ref="E69:F132" ca="1" si="1">RANDBETWEEN(1,200000)</f>
        <v>188781</v>
      </c>
      <c r="F69">
        <f t="shared" ca="1" si="1"/>
        <v>172722</v>
      </c>
    </row>
    <row r="70" spans="3:9">
      <c r="D70" t="s">
        <v>191</v>
      </c>
      <c r="E70">
        <f t="shared" ca="1" si="1"/>
        <v>158035</v>
      </c>
      <c r="F70">
        <f t="shared" ca="1" si="1"/>
        <v>86788</v>
      </c>
      <c r="H70" s="101"/>
      <c r="I70" s="101"/>
    </row>
    <row r="71" spans="3:9">
      <c r="C71" t="s">
        <v>24</v>
      </c>
      <c r="D71" t="s">
        <v>357</v>
      </c>
      <c r="E71">
        <f t="shared" ca="1" si="1"/>
        <v>166188</v>
      </c>
      <c r="F71">
        <f t="shared" ca="1" si="1"/>
        <v>64385</v>
      </c>
    </row>
    <row r="72" spans="3:9">
      <c r="D72" t="s">
        <v>358</v>
      </c>
      <c r="E72">
        <f t="shared" ca="1" si="1"/>
        <v>75514</v>
      </c>
      <c r="F72">
        <f t="shared" ca="1" si="1"/>
        <v>4992</v>
      </c>
    </row>
    <row r="73" spans="3:9">
      <c r="D73" t="s">
        <v>359</v>
      </c>
      <c r="E73">
        <f t="shared" ca="1" si="1"/>
        <v>166350</v>
      </c>
      <c r="F73">
        <f t="shared" ca="1" si="1"/>
        <v>184220</v>
      </c>
    </row>
    <row r="74" spans="3:9">
      <c r="D74" t="s">
        <v>191</v>
      </c>
      <c r="E74">
        <f t="shared" ca="1" si="1"/>
        <v>5508</v>
      </c>
      <c r="F74">
        <f t="shared" ca="1" si="1"/>
        <v>57597</v>
      </c>
    </row>
    <row r="75" spans="3:9">
      <c r="C75" t="s">
        <v>360</v>
      </c>
      <c r="D75" t="s">
        <v>361</v>
      </c>
      <c r="E75">
        <f t="shared" ca="1" si="1"/>
        <v>3861</v>
      </c>
      <c r="F75">
        <f t="shared" ca="1" si="1"/>
        <v>33256</v>
      </c>
    </row>
    <row r="76" spans="3:9">
      <c r="D76" t="s">
        <v>191</v>
      </c>
      <c r="E76">
        <f t="shared" ca="1" si="1"/>
        <v>88202</v>
      </c>
      <c r="F76">
        <f t="shared" ca="1" si="1"/>
        <v>117535</v>
      </c>
    </row>
    <row r="77" spans="3:9">
      <c r="C77" t="s">
        <v>362</v>
      </c>
      <c r="D77" t="s">
        <v>363</v>
      </c>
      <c r="E77">
        <f t="shared" ca="1" si="1"/>
        <v>116981</v>
      </c>
      <c r="F77">
        <f t="shared" ca="1" si="1"/>
        <v>71044</v>
      </c>
    </row>
    <row r="78" spans="3:9">
      <c r="D78" t="s">
        <v>191</v>
      </c>
      <c r="E78">
        <f t="shared" ca="1" si="1"/>
        <v>25686</v>
      </c>
      <c r="F78">
        <f t="shared" ca="1" si="1"/>
        <v>24857</v>
      </c>
    </row>
    <row r="79" spans="3:9">
      <c r="C79" t="s">
        <v>364</v>
      </c>
      <c r="D79" t="s">
        <v>365</v>
      </c>
      <c r="E79">
        <f t="shared" ca="1" si="1"/>
        <v>158178</v>
      </c>
      <c r="F79">
        <f t="shared" ca="1" si="1"/>
        <v>56209</v>
      </c>
    </row>
    <row r="80" spans="3:9">
      <c r="D80" t="s">
        <v>366</v>
      </c>
      <c r="E80">
        <f t="shared" ca="1" si="1"/>
        <v>129288</v>
      </c>
      <c r="F80">
        <f t="shared" ca="1" si="1"/>
        <v>97459</v>
      </c>
    </row>
    <row r="81" spans="2:9">
      <c r="D81" t="s">
        <v>191</v>
      </c>
      <c r="E81">
        <f t="shared" ca="1" si="1"/>
        <v>52814</v>
      </c>
      <c r="F81">
        <f t="shared" ca="1" si="1"/>
        <v>88151</v>
      </c>
    </row>
    <row r="82" spans="2:9">
      <c r="C82" t="s">
        <v>26</v>
      </c>
      <c r="D82" t="s">
        <v>367</v>
      </c>
      <c r="E82">
        <f t="shared" ca="1" si="1"/>
        <v>7467</v>
      </c>
      <c r="F82">
        <f t="shared" ca="1" si="1"/>
        <v>79734</v>
      </c>
    </row>
    <row r="83" spans="2:9">
      <c r="D83" t="s">
        <v>368</v>
      </c>
      <c r="E83">
        <f t="shared" ca="1" si="1"/>
        <v>184196</v>
      </c>
      <c r="F83">
        <f t="shared" ca="1" si="1"/>
        <v>122860</v>
      </c>
    </row>
    <row r="84" spans="2:9">
      <c r="D84" t="s">
        <v>191</v>
      </c>
      <c r="E84">
        <f t="shared" ca="1" si="1"/>
        <v>96173</v>
      </c>
      <c r="F84">
        <f t="shared" ca="1" si="1"/>
        <v>102755</v>
      </c>
    </row>
    <row r="85" spans="2:9">
      <c r="C85" t="s">
        <v>369</v>
      </c>
      <c r="D85" t="s">
        <v>370</v>
      </c>
      <c r="E85">
        <f t="shared" ca="1" si="1"/>
        <v>67039</v>
      </c>
      <c r="F85">
        <f t="shared" ca="1" si="1"/>
        <v>72124</v>
      </c>
    </row>
    <row r="86" spans="2:9">
      <c r="D86" t="s">
        <v>191</v>
      </c>
      <c r="E86">
        <f t="shared" ca="1" si="1"/>
        <v>90233</v>
      </c>
      <c r="F86">
        <f t="shared" ca="1" si="1"/>
        <v>57923</v>
      </c>
    </row>
    <row r="87" spans="2:9">
      <c r="C87" t="s">
        <v>191</v>
      </c>
      <c r="E87">
        <f t="shared" ca="1" si="1"/>
        <v>20410</v>
      </c>
      <c r="F87">
        <f t="shared" ca="1" si="1"/>
        <v>182103</v>
      </c>
      <c r="H87" s="101"/>
      <c r="I87" s="101"/>
    </row>
    <row r="88" spans="2:9">
      <c r="B88" t="s">
        <v>19</v>
      </c>
      <c r="C88" t="s">
        <v>371</v>
      </c>
      <c r="D88" t="s">
        <v>372</v>
      </c>
      <c r="E88">
        <f t="shared" ca="1" si="1"/>
        <v>33782</v>
      </c>
      <c r="F88">
        <f t="shared" ca="1" si="1"/>
        <v>182043</v>
      </c>
      <c r="H88" s="101"/>
      <c r="I88" s="101"/>
    </row>
    <row r="89" spans="2:9">
      <c r="D89" t="s">
        <v>373</v>
      </c>
      <c r="E89">
        <f t="shared" ca="1" si="1"/>
        <v>35403</v>
      </c>
      <c r="F89">
        <f t="shared" ca="1" si="1"/>
        <v>158771</v>
      </c>
    </row>
    <row r="90" spans="2:9">
      <c r="D90" t="s">
        <v>374</v>
      </c>
      <c r="E90">
        <f t="shared" ca="1" si="1"/>
        <v>103501</v>
      </c>
      <c r="F90">
        <f t="shared" ca="1" si="1"/>
        <v>160950</v>
      </c>
      <c r="H90" s="101"/>
      <c r="I90" s="101"/>
    </row>
    <row r="91" spans="2:9">
      <c r="D91" t="s">
        <v>375</v>
      </c>
      <c r="E91">
        <f t="shared" ca="1" si="1"/>
        <v>130019</v>
      </c>
      <c r="F91">
        <f t="shared" ca="1" si="1"/>
        <v>81574</v>
      </c>
      <c r="I91" s="101"/>
    </row>
    <row r="92" spans="2:9">
      <c r="D92" t="s">
        <v>376</v>
      </c>
      <c r="E92">
        <f t="shared" ca="1" si="1"/>
        <v>518</v>
      </c>
      <c r="F92">
        <f t="shared" ca="1" si="1"/>
        <v>151467</v>
      </c>
    </row>
    <row r="93" spans="2:9">
      <c r="D93" t="s">
        <v>377</v>
      </c>
      <c r="E93">
        <f t="shared" ca="1" si="1"/>
        <v>83237</v>
      </c>
      <c r="F93">
        <f t="shared" ca="1" si="1"/>
        <v>64214</v>
      </c>
    </row>
    <row r="94" spans="2:9">
      <c r="D94" t="s">
        <v>191</v>
      </c>
      <c r="E94">
        <f t="shared" ca="1" si="1"/>
        <v>124828</v>
      </c>
      <c r="F94">
        <f t="shared" ca="1" si="1"/>
        <v>106185</v>
      </c>
      <c r="H94" s="101"/>
      <c r="I94" s="101"/>
    </row>
    <row r="95" spans="2:9">
      <c r="C95" t="s">
        <v>180</v>
      </c>
      <c r="D95" t="s">
        <v>378</v>
      </c>
      <c r="E95">
        <f t="shared" ca="1" si="1"/>
        <v>199239</v>
      </c>
      <c r="F95">
        <f t="shared" ca="1" si="1"/>
        <v>80901</v>
      </c>
    </row>
    <row r="96" spans="2:9">
      <c r="D96" t="s">
        <v>379</v>
      </c>
      <c r="E96">
        <f t="shared" ca="1" si="1"/>
        <v>164503</v>
      </c>
      <c r="F96">
        <f t="shared" ca="1" si="1"/>
        <v>130786</v>
      </c>
    </row>
    <row r="97" spans="3:9">
      <c r="D97" t="s">
        <v>380</v>
      </c>
      <c r="E97">
        <f t="shared" ca="1" si="1"/>
        <v>111424</v>
      </c>
      <c r="F97">
        <f t="shared" ca="1" si="1"/>
        <v>108828</v>
      </c>
      <c r="I97" s="101"/>
    </row>
    <row r="98" spans="3:9">
      <c r="D98" t="s">
        <v>381</v>
      </c>
      <c r="E98">
        <f t="shared" ca="1" si="1"/>
        <v>55961</v>
      </c>
      <c r="F98">
        <f t="shared" ca="1" si="1"/>
        <v>59799</v>
      </c>
    </row>
    <row r="99" spans="3:9">
      <c r="D99" t="s">
        <v>191</v>
      </c>
      <c r="E99">
        <f t="shared" ca="1" si="1"/>
        <v>53881</v>
      </c>
      <c r="F99">
        <f t="shared" ca="1" si="1"/>
        <v>81222</v>
      </c>
      <c r="H99" s="101"/>
      <c r="I99" s="101"/>
    </row>
    <row r="100" spans="3:9">
      <c r="C100" t="s">
        <v>382</v>
      </c>
      <c r="D100" t="s">
        <v>383</v>
      </c>
      <c r="E100">
        <f t="shared" ca="1" si="1"/>
        <v>104919</v>
      </c>
      <c r="F100">
        <f t="shared" ca="1" si="1"/>
        <v>156853</v>
      </c>
    </row>
    <row r="101" spans="3:9">
      <c r="D101" t="s">
        <v>384</v>
      </c>
      <c r="E101">
        <f t="shared" ca="1" si="1"/>
        <v>126276</v>
      </c>
      <c r="F101">
        <f t="shared" ca="1" si="1"/>
        <v>179786</v>
      </c>
    </row>
    <row r="102" spans="3:9">
      <c r="D102" t="s">
        <v>385</v>
      </c>
      <c r="E102">
        <f t="shared" ca="1" si="1"/>
        <v>5750</v>
      </c>
      <c r="F102">
        <f t="shared" ca="1" si="1"/>
        <v>69083</v>
      </c>
    </row>
    <row r="103" spans="3:9">
      <c r="D103" t="s">
        <v>386</v>
      </c>
      <c r="E103">
        <f t="shared" ca="1" si="1"/>
        <v>132247</v>
      </c>
      <c r="F103">
        <f t="shared" ca="1" si="1"/>
        <v>93513</v>
      </c>
    </row>
    <row r="104" spans="3:9">
      <c r="D104" t="s">
        <v>387</v>
      </c>
      <c r="E104">
        <f t="shared" ca="1" si="1"/>
        <v>175839</v>
      </c>
      <c r="F104">
        <f t="shared" ca="1" si="1"/>
        <v>121674</v>
      </c>
    </row>
    <row r="105" spans="3:9">
      <c r="D105" t="s">
        <v>191</v>
      </c>
      <c r="E105">
        <f t="shared" ca="1" si="1"/>
        <v>79763</v>
      </c>
      <c r="F105">
        <f t="shared" ca="1" si="1"/>
        <v>111305</v>
      </c>
      <c r="H105" s="101"/>
    </row>
    <row r="106" spans="3:9">
      <c r="C106" t="s">
        <v>388</v>
      </c>
      <c r="D106" t="s">
        <v>389</v>
      </c>
      <c r="E106">
        <f t="shared" ca="1" si="1"/>
        <v>188907</v>
      </c>
      <c r="F106">
        <f t="shared" ca="1" si="1"/>
        <v>55336</v>
      </c>
    </row>
    <row r="107" spans="3:9">
      <c r="D107" t="s">
        <v>390</v>
      </c>
      <c r="E107">
        <f t="shared" ca="1" si="1"/>
        <v>28221</v>
      </c>
      <c r="F107">
        <f t="shared" ca="1" si="1"/>
        <v>33074</v>
      </c>
    </row>
    <row r="108" spans="3:9">
      <c r="D108" t="s">
        <v>391</v>
      </c>
      <c r="E108">
        <f t="shared" ca="1" si="1"/>
        <v>50359</v>
      </c>
      <c r="F108">
        <f t="shared" ca="1" si="1"/>
        <v>65656</v>
      </c>
    </row>
    <row r="109" spans="3:9">
      <c r="D109" t="s">
        <v>191</v>
      </c>
      <c r="E109">
        <f t="shared" ca="1" si="1"/>
        <v>121059</v>
      </c>
      <c r="F109">
        <f t="shared" ca="1" si="1"/>
        <v>24259</v>
      </c>
    </row>
    <row r="110" spans="3:9">
      <c r="C110" t="s">
        <v>392</v>
      </c>
      <c r="D110" t="s">
        <v>393</v>
      </c>
      <c r="E110">
        <f t="shared" ca="1" si="1"/>
        <v>44503</v>
      </c>
      <c r="F110">
        <f t="shared" ca="1" si="1"/>
        <v>169379</v>
      </c>
    </row>
    <row r="111" spans="3:9">
      <c r="D111" t="s">
        <v>191</v>
      </c>
      <c r="E111">
        <f t="shared" ca="1" si="1"/>
        <v>164764</v>
      </c>
      <c r="F111">
        <f t="shared" ca="1" si="1"/>
        <v>147738</v>
      </c>
    </row>
    <row r="112" spans="3:9">
      <c r="C112" t="s">
        <v>394</v>
      </c>
      <c r="D112" t="s">
        <v>395</v>
      </c>
      <c r="E112">
        <f t="shared" ca="1" si="1"/>
        <v>59808</v>
      </c>
      <c r="F112">
        <f t="shared" ca="1" si="1"/>
        <v>142503</v>
      </c>
    </row>
    <row r="113" spans="2:12">
      <c r="D113" t="s">
        <v>396</v>
      </c>
      <c r="E113">
        <f t="shared" ca="1" si="1"/>
        <v>43490</v>
      </c>
      <c r="F113">
        <f t="shared" ca="1" si="1"/>
        <v>73997</v>
      </c>
    </row>
    <row r="114" spans="2:12">
      <c r="D114" t="s">
        <v>397</v>
      </c>
      <c r="E114">
        <f t="shared" ca="1" si="1"/>
        <v>184985</v>
      </c>
      <c r="F114">
        <f t="shared" ca="1" si="1"/>
        <v>113556</v>
      </c>
    </row>
    <row r="115" spans="2:12">
      <c r="D115" t="s">
        <v>191</v>
      </c>
      <c r="E115">
        <f t="shared" ca="1" si="1"/>
        <v>173078</v>
      </c>
      <c r="F115">
        <f t="shared" ca="1" si="1"/>
        <v>76162</v>
      </c>
    </row>
    <row r="116" spans="2:12">
      <c r="C116" t="s">
        <v>398</v>
      </c>
      <c r="D116" t="s">
        <v>399</v>
      </c>
      <c r="E116">
        <f t="shared" ca="1" si="1"/>
        <v>163895</v>
      </c>
      <c r="F116">
        <f t="shared" ca="1" si="1"/>
        <v>76602</v>
      </c>
    </row>
    <row r="117" spans="2:12">
      <c r="D117" t="s">
        <v>400</v>
      </c>
      <c r="E117">
        <f t="shared" ca="1" si="1"/>
        <v>122951</v>
      </c>
      <c r="F117">
        <f t="shared" ca="1" si="1"/>
        <v>136904</v>
      </c>
    </row>
    <row r="118" spans="2:12">
      <c r="D118" t="s">
        <v>191</v>
      </c>
      <c r="E118">
        <f t="shared" ca="1" si="1"/>
        <v>26952</v>
      </c>
      <c r="F118">
        <f t="shared" ca="1" si="1"/>
        <v>133705</v>
      </c>
    </row>
    <row r="119" spans="2:12">
      <c r="C119" t="s">
        <v>401</v>
      </c>
      <c r="D119" t="s">
        <v>402</v>
      </c>
      <c r="E119">
        <f t="shared" ca="1" si="1"/>
        <v>21753</v>
      </c>
      <c r="F119">
        <f t="shared" ca="1" si="1"/>
        <v>14555</v>
      </c>
    </row>
    <row r="120" spans="2:12">
      <c r="D120" t="s">
        <v>191</v>
      </c>
      <c r="E120">
        <f t="shared" ca="1" si="1"/>
        <v>19448</v>
      </c>
      <c r="F120">
        <f t="shared" ca="1" si="1"/>
        <v>114710</v>
      </c>
    </row>
    <row r="121" spans="2:12">
      <c r="C121" t="s">
        <v>191</v>
      </c>
      <c r="E121">
        <f t="shared" ca="1" si="1"/>
        <v>66870</v>
      </c>
      <c r="F121">
        <f t="shared" ca="1" si="1"/>
        <v>170758</v>
      </c>
      <c r="H121" s="101"/>
      <c r="I121" s="101"/>
      <c r="K121" s="101"/>
      <c r="L121" s="101"/>
    </row>
    <row r="122" spans="2:12">
      <c r="B122" t="s">
        <v>18</v>
      </c>
      <c r="C122" t="s">
        <v>403</v>
      </c>
      <c r="D122" t="s">
        <v>404</v>
      </c>
      <c r="E122">
        <f t="shared" ca="1" si="1"/>
        <v>55500</v>
      </c>
      <c r="F122">
        <f t="shared" ca="1" si="1"/>
        <v>142631</v>
      </c>
    </row>
    <row r="123" spans="2:12">
      <c r="D123" t="s">
        <v>405</v>
      </c>
      <c r="E123">
        <f t="shared" ca="1" si="1"/>
        <v>151049</v>
      </c>
      <c r="F123">
        <f t="shared" ca="1" si="1"/>
        <v>131831</v>
      </c>
    </row>
    <row r="124" spans="2:12">
      <c r="D124" t="s">
        <v>406</v>
      </c>
      <c r="E124">
        <f t="shared" ca="1" si="1"/>
        <v>98235</v>
      </c>
      <c r="F124">
        <f t="shared" ca="1" si="1"/>
        <v>42714</v>
      </c>
    </row>
    <row r="125" spans="2:12">
      <c r="D125" t="s">
        <v>407</v>
      </c>
      <c r="E125">
        <f t="shared" ca="1" si="1"/>
        <v>48672</v>
      </c>
      <c r="F125">
        <f t="shared" ca="1" si="1"/>
        <v>141349</v>
      </c>
    </row>
    <row r="126" spans="2:12">
      <c r="D126" t="s">
        <v>408</v>
      </c>
      <c r="E126">
        <f t="shared" ca="1" si="1"/>
        <v>116499</v>
      </c>
      <c r="F126">
        <f t="shared" ca="1" si="1"/>
        <v>160134</v>
      </c>
    </row>
    <row r="127" spans="2:12">
      <c r="D127" t="s">
        <v>409</v>
      </c>
      <c r="E127">
        <f t="shared" ca="1" si="1"/>
        <v>13178</v>
      </c>
      <c r="F127">
        <f t="shared" ca="1" si="1"/>
        <v>123549</v>
      </c>
    </row>
    <row r="128" spans="2:12">
      <c r="D128" t="s">
        <v>410</v>
      </c>
      <c r="E128">
        <f t="shared" ca="1" si="1"/>
        <v>28808</v>
      </c>
      <c r="F128">
        <f t="shared" ca="1" si="1"/>
        <v>145303</v>
      </c>
    </row>
    <row r="129" spans="3:12">
      <c r="D129" t="s">
        <v>191</v>
      </c>
      <c r="E129">
        <f t="shared" ca="1" si="1"/>
        <v>104287</v>
      </c>
      <c r="F129">
        <f t="shared" ca="1" si="1"/>
        <v>34116</v>
      </c>
      <c r="H129" s="101"/>
      <c r="I129" s="101"/>
    </row>
    <row r="130" spans="3:12">
      <c r="C130" t="s">
        <v>155</v>
      </c>
      <c r="D130" t="s">
        <v>411</v>
      </c>
      <c r="E130">
        <f t="shared" ca="1" si="1"/>
        <v>2895</v>
      </c>
      <c r="F130">
        <f t="shared" ca="1" si="1"/>
        <v>78650</v>
      </c>
    </row>
    <row r="131" spans="3:12">
      <c r="D131" t="s">
        <v>412</v>
      </c>
      <c r="E131">
        <f t="shared" ca="1" si="1"/>
        <v>48330</v>
      </c>
      <c r="F131">
        <f t="shared" ca="1" si="1"/>
        <v>152507</v>
      </c>
    </row>
    <row r="132" spans="3:12">
      <c r="D132" t="s">
        <v>413</v>
      </c>
      <c r="E132">
        <f t="shared" ca="1" si="1"/>
        <v>76166</v>
      </c>
      <c r="F132">
        <f t="shared" ca="1" si="1"/>
        <v>133841</v>
      </c>
    </row>
    <row r="133" spans="3:12">
      <c r="D133" t="s">
        <v>414</v>
      </c>
      <c r="E133">
        <f t="shared" ref="E133:F196" ca="1" si="2">RANDBETWEEN(1,200000)</f>
        <v>134936</v>
      </c>
      <c r="F133">
        <f t="shared" ca="1" si="2"/>
        <v>183813</v>
      </c>
      <c r="H133" s="101"/>
      <c r="I133" s="101"/>
    </row>
    <row r="134" spans="3:12">
      <c r="D134" t="s">
        <v>415</v>
      </c>
      <c r="E134">
        <f t="shared" ca="1" si="2"/>
        <v>78348</v>
      </c>
      <c r="F134">
        <f t="shared" ca="1" si="2"/>
        <v>186882</v>
      </c>
    </row>
    <row r="135" spans="3:12">
      <c r="D135" t="s">
        <v>416</v>
      </c>
      <c r="E135">
        <f t="shared" ca="1" si="2"/>
        <v>198194</v>
      </c>
      <c r="F135">
        <f t="shared" ca="1" si="2"/>
        <v>120517</v>
      </c>
    </row>
    <row r="136" spans="3:12">
      <c r="D136" t="s">
        <v>191</v>
      </c>
      <c r="E136">
        <f t="shared" ca="1" si="2"/>
        <v>76398</v>
      </c>
      <c r="F136">
        <f t="shared" ca="1" si="2"/>
        <v>2837</v>
      </c>
      <c r="H136" s="101"/>
      <c r="I136" s="101"/>
      <c r="L136" s="101"/>
    </row>
    <row r="137" spans="3:12">
      <c r="C137" t="s">
        <v>36</v>
      </c>
      <c r="D137" t="s">
        <v>417</v>
      </c>
      <c r="E137">
        <f t="shared" ca="1" si="2"/>
        <v>104934</v>
      </c>
      <c r="F137">
        <f t="shared" ca="1" si="2"/>
        <v>77521</v>
      </c>
    </row>
    <row r="138" spans="3:12">
      <c r="D138" t="s">
        <v>418</v>
      </c>
      <c r="E138">
        <f t="shared" ca="1" si="2"/>
        <v>189194</v>
      </c>
      <c r="F138">
        <f t="shared" ca="1" si="2"/>
        <v>83821</v>
      </c>
    </row>
    <row r="139" spans="3:12">
      <c r="D139" t="s">
        <v>419</v>
      </c>
      <c r="E139">
        <f t="shared" ca="1" si="2"/>
        <v>14136</v>
      </c>
      <c r="F139">
        <f t="shared" ca="1" si="2"/>
        <v>137137</v>
      </c>
    </row>
    <row r="140" spans="3:12">
      <c r="D140" t="s">
        <v>420</v>
      </c>
      <c r="E140">
        <f t="shared" ca="1" si="2"/>
        <v>122443</v>
      </c>
      <c r="F140">
        <f t="shared" ca="1" si="2"/>
        <v>40397</v>
      </c>
      <c r="H140" s="101"/>
      <c r="I140" s="101"/>
    </row>
    <row r="141" spans="3:12">
      <c r="D141" t="s">
        <v>421</v>
      </c>
      <c r="E141">
        <f t="shared" ca="1" si="2"/>
        <v>170231</v>
      </c>
      <c r="F141">
        <f t="shared" ca="1" si="2"/>
        <v>99786</v>
      </c>
      <c r="H141" s="101"/>
      <c r="I141" s="101"/>
    </row>
    <row r="142" spans="3:12">
      <c r="D142" t="s">
        <v>422</v>
      </c>
      <c r="E142">
        <f t="shared" ca="1" si="2"/>
        <v>41505</v>
      </c>
      <c r="F142">
        <f t="shared" ca="1" si="2"/>
        <v>135861</v>
      </c>
    </row>
    <row r="143" spans="3:12">
      <c r="D143" t="s">
        <v>423</v>
      </c>
      <c r="E143">
        <f t="shared" ca="1" si="2"/>
        <v>147671</v>
      </c>
      <c r="F143">
        <f t="shared" ca="1" si="2"/>
        <v>57575</v>
      </c>
    </row>
    <row r="144" spans="3:12">
      <c r="D144" t="s">
        <v>424</v>
      </c>
      <c r="E144">
        <f t="shared" ca="1" si="2"/>
        <v>92564</v>
      </c>
      <c r="F144">
        <f t="shared" ca="1" si="2"/>
        <v>115538</v>
      </c>
    </row>
    <row r="145" spans="3:12">
      <c r="D145" t="s">
        <v>191</v>
      </c>
      <c r="E145">
        <f t="shared" ca="1" si="2"/>
        <v>148115</v>
      </c>
      <c r="F145">
        <f t="shared" ca="1" si="2"/>
        <v>87407</v>
      </c>
      <c r="H145" s="101"/>
      <c r="I145" s="101"/>
    </row>
    <row r="146" spans="3:12">
      <c r="C146" t="s">
        <v>425</v>
      </c>
      <c r="D146" t="s">
        <v>426</v>
      </c>
      <c r="E146">
        <f t="shared" ca="1" si="2"/>
        <v>33014</v>
      </c>
      <c r="F146">
        <f t="shared" ca="1" si="2"/>
        <v>30910</v>
      </c>
      <c r="I146" s="101"/>
    </row>
    <row r="147" spans="3:12">
      <c r="D147" t="s">
        <v>427</v>
      </c>
      <c r="E147">
        <f t="shared" ca="1" si="2"/>
        <v>194364</v>
      </c>
      <c r="F147">
        <f t="shared" ca="1" si="2"/>
        <v>19093</v>
      </c>
    </row>
    <row r="148" spans="3:12">
      <c r="D148" t="s">
        <v>428</v>
      </c>
      <c r="E148">
        <f t="shared" ca="1" si="2"/>
        <v>176074</v>
      </c>
      <c r="F148">
        <f t="shared" ca="1" si="2"/>
        <v>81400</v>
      </c>
      <c r="H148" s="101"/>
      <c r="I148" s="101"/>
    </row>
    <row r="149" spans="3:12">
      <c r="D149" t="s">
        <v>429</v>
      </c>
      <c r="E149">
        <f t="shared" ca="1" si="2"/>
        <v>94171</v>
      </c>
      <c r="F149">
        <f t="shared" ca="1" si="2"/>
        <v>71164</v>
      </c>
      <c r="H149" s="101"/>
      <c r="I149" s="101"/>
    </row>
    <row r="150" spans="3:12">
      <c r="D150" t="s">
        <v>430</v>
      </c>
      <c r="E150">
        <f t="shared" ca="1" si="2"/>
        <v>181238</v>
      </c>
      <c r="F150">
        <f t="shared" ca="1" si="2"/>
        <v>13262</v>
      </c>
      <c r="H150" s="101"/>
      <c r="I150" s="101"/>
    </row>
    <row r="151" spans="3:12">
      <c r="D151" t="s">
        <v>431</v>
      </c>
      <c r="E151">
        <f t="shared" ca="1" si="2"/>
        <v>160121</v>
      </c>
      <c r="F151">
        <f t="shared" ca="1" si="2"/>
        <v>60551</v>
      </c>
    </row>
    <row r="152" spans="3:12">
      <c r="D152" t="s">
        <v>432</v>
      </c>
      <c r="E152">
        <f t="shared" ca="1" si="2"/>
        <v>49868</v>
      </c>
      <c r="F152">
        <f t="shared" ca="1" si="2"/>
        <v>111270</v>
      </c>
      <c r="H152" s="101"/>
      <c r="I152" s="101"/>
      <c r="L152" s="101"/>
    </row>
    <row r="153" spans="3:12">
      <c r="D153" t="s">
        <v>191</v>
      </c>
      <c r="E153">
        <f t="shared" ca="1" si="2"/>
        <v>45231</v>
      </c>
      <c r="F153">
        <f t="shared" ca="1" si="2"/>
        <v>10729</v>
      </c>
      <c r="H153" s="101"/>
      <c r="I153" s="101"/>
      <c r="K153" s="101"/>
      <c r="L153" s="101"/>
    </row>
    <row r="154" spans="3:12">
      <c r="C154" t="s">
        <v>433</v>
      </c>
      <c r="D154" t="s">
        <v>434</v>
      </c>
      <c r="E154">
        <f t="shared" ca="1" si="2"/>
        <v>54627</v>
      </c>
      <c r="F154">
        <f t="shared" ca="1" si="2"/>
        <v>75562</v>
      </c>
    </row>
    <row r="155" spans="3:12">
      <c r="D155" t="s">
        <v>435</v>
      </c>
      <c r="E155">
        <f t="shared" ca="1" si="2"/>
        <v>84349</v>
      </c>
      <c r="F155">
        <f t="shared" ca="1" si="2"/>
        <v>130307</v>
      </c>
    </row>
    <row r="156" spans="3:12">
      <c r="D156" t="s">
        <v>436</v>
      </c>
      <c r="E156">
        <f t="shared" ca="1" si="2"/>
        <v>177205</v>
      </c>
      <c r="F156">
        <f t="shared" ca="1" si="2"/>
        <v>78631</v>
      </c>
    </row>
    <row r="157" spans="3:12">
      <c r="D157" t="s">
        <v>437</v>
      </c>
      <c r="E157">
        <f t="shared" ca="1" si="2"/>
        <v>12764</v>
      </c>
      <c r="F157">
        <f t="shared" ca="1" si="2"/>
        <v>185937</v>
      </c>
      <c r="H157" s="101"/>
      <c r="I157" s="101"/>
    </row>
    <row r="158" spans="3:12">
      <c r="D158" t="s">
        <v>438</v>
      </c>
      <c r="E158">
        <f t="shared" ca="1" si="2"/>
        <v>85103</v>
      </c>
      <c r="F158">
        <f t="shared" ca="1" si="2"/>
        <v>144482</v>
      </c>
      <c r="H158" s="101"/>
      <c r="I158" s="101"/>
    </row>
    <row r="159" spans="3:12">
      <c r="D159" t="s">
        <v>439</v>
      </c>
      <c r="E159">
        <f t="shared" ca="1" si="2"/>
        <v>54212</v>
      </c>
      <c r="F159">
        <f t="shared" ca="1" si="2"/>
        <v>107942</v>
      </c>
    </row>
    <row r="160" spans="3:12">
      <c r="D160" t="s">
        <v>191</v>
      </c>
      <c r="E160">
        <f t="shared" ca="1" si="2"/>
        <v>108642</v>
      </c>
      <c r="F160">
        <f t="shared" ca="1" si="2"/>
        <v>123352</v>
      </c>
      <c r="H160" s="101"/>
      <c r="I160" s="101"/>
    </row>
    <row r="161" spans="3:11">
      <c r="C161" t="s">
        <v>33</v>
      </c>
      <c r="D161" t="s">
        <v>440</v>
      </c>
      <c r="E161">
        <f t="shared" ca="1" si="2"/>
        <v>192600</v>
      </c>
      <c r="F161">
        <f t="shared" ca="1" si="2"/>
        <v>131807</v>
      </c>
      <c r="H161" s="101"/>
      <c r="I161" s="101"/>
    </row>
    <row r="162" spans="3:11">
      <c r="D162" t="s">
        <v>441</v>
      </c>
      <c r="E162">
        <f t="shared" ca="1" si="2"/>
        <v>69245</v>
      </c>
      <c r="F162">
        <f t="shared" ca="1" si="2"/>
        <v>148755</v>
      </c>
      <c r="H162" s="101"/>
      <c r="I162" s="101"/>
    </row>
    <row r="163" spans="3:11">
      <c r="D163" t="s">
        <v>442</v>
      </c>
      <c r="E163">
        <f t="shared" ca="1" si="2"/>
        <v>142185</v>
      </c>
      <c r="F163">
        <f t="shared" ca="1" si="2"/>
        <v>11354</v>
      </c>
      <c r="H163" s="101"/>
      <c r="I163" s="101"/>
    </row>
    <row r="164" spans="3:11">
      <c r="D164" t="s">
        <v>443</v>
      </c>
      <c r="E164">
        <f t="shared" ca="1" si="2"/>
        <v>121610</v>
      </c>
      <c r="F164">
        <f t="shared" ca="1" si="2"/>
        <v>45397</v>
      </c>
      <c r="I164" s="101"/>
    </row>
    <row r="165" spans="3:11">
      <c r="D165" t="s">
        <v>444</v>
      </c>
      <c r="E165">
        <f t="shared" ca="1" si="2"/>
        <v>88327</v>
      </c>
      <c r="F165">
        <f t="shared" ca="1" si="2"/>
        <v>118808</v>
      </c>
      <c r="H165" s="101"/>
      <c r="I165" s="101"/>
    </row>
    <row r="166" spans="3:11">
      <c r="D166" t="s">
        <v>445</v>
      </c>
      <c r="E166">
        <f t="shared" ca="1" si="2"/>
        <v>113517</v>
      </c>
      <c r="F166">
        <f t="shared" ca="1" si="2"/>
        <v>97474</v>
      </c>
      <c r="H166" s="101"/>
      <c r="I166" s="101"/>
    </row>
    <row r="167" spans="3:11">
      <c r="D167" t="s">
        <v>446</v>
      </c>
      <c r="E167">
        <f t="shared" ca="1" si="2"/>
        <v>131842</v>
      </c>
      <c r="F167">
        <f t="shared" ca="1" si="2"/>
        <v>134626</v>
      </c>
      <c r="I167" s="101"/>
    </row>
    <row r="168" spans="3:11">
      <c r="D168" t="s">
        <v>447</v>
      </c>
      <c r="E168">
        <f t="shared" ca="1" si="2"/>
        <v>138709</v>
      </c>
      <c r="F168">
        <f t="shared" ca="1" si="2"/>
        <v>112231</v>
      </c>
      <c r="H168" s="101"/>
      <c r="I168" s="101"/>
    </row>
    <row r="169" spans="3:11">
      <c r="D169" t="s">
        <v>448</v>
      </c>
      <c r="E169">
        <f t="shared" ca="1" si="2"/>
        <v>104220</v>
      </c>
      <c r="F169">
        <f t="shared" ca="1" si="2"/>
        <v>110387</v>
      </c>
      <c r="H169" s="101"/>
      <c r="I169" s="101"/>
    </row>
    <row r="170" spans="3:11">
      <c r="D170" t="s">
        <v>191</v>
      </c>
      <c r="E170">
        <f t="shared" ca="1" si="2"/>
        <v>63405</v>
      </c>
      <c r="F170">
        <f t="shared" ca="1" si="2"/>
        <v>125312</v>
      </c>
      <c r="H170" s="101"/>
      <c r="I170" s="101"/>
      <c r="K170" s="101"/>
    </row>
    <row r="171" spans="3:11">
      <c r="C171" t="s">
        <v>32</v>
      </c>
      <c r="D171" t="s">
        <v>449</v>
      </c>
      <c r="E171">
        <f t="shared" ca="1" si="2"/>
        <v>96598</v>
      </c>
      <c r="F171">
        <f t="shared" ca="1" si="2"/>
        <v>120653</v>
      </c>
    </row>
    <row r="172" spans="3:11">
      <c r="D172" t="s">
        <v>450</v>
      </c>
      <c r="E172">
        <f t="shared" ca="1" si="2"/>
        <v>66203</v>
      </c>
      <c r="F172">
        <f t="shared" ca="1" si="2"/>
        <v>118450</v>
      </c>
    </row>
    <row r="173" spans="3:11">
      <c r="D173" t="s">
        <v>451</v>
      </c>
      <c r="E173">
        <f t="shared" ca="1" si="2"/>
        <v>4901</v>
      </c>
      <c r="F173">
        <f t="shared" ca="1" si="2"/>
        <v>171447</v>
      </c>
    </row>
    <row r="174" spans="3:11">
      <c r="D174" t="s">
        <v>452</v>
      </c>
      <c r="E174">
        <f t="shared" ca="1" si="2"/>
        <v>66020</v>
      </c>
      <c r="F174">
        <f t="shared" ca="1" si="2"/>
        <v>123090</v>
      </c>
      <c r="H174" s="101"/>
      <c r="I174" s="101"/>
    </row>
    <row r="175" spans="3:11">
      <c r="D175" t="s">
        <v>453</v>
      </c>
      <c r="E175">
        <f t="shared" ca="1" si="2"/>
        <v>69792</v>
      </c>
      <c r="F175">
        <f t="shared" ca="1" si="2"/>
        <v>151626</v>
      </c>
    </row>
    <row r="176" spans="3:11">
      <c r="D176" t="s">
        <v>454</v>
      </c>
      <c r="E176">
        <f t="shared" ca="1" si="2"/>
        <v>111741</v>
      </c>
      <c r="F176">
        <f t="shared" ca="1" si="2"/>
        <v>83946</v>
      </c>
    </row>
    <row r="177" spans="2:12">
      <c r="D177" t="s">
        <v>455</v>
      </c>
      <c r="E177">
        <f t="shared" ca="1" si="2"/>
        <v>174002</v>
      </c>
      <c r="F177">
        <f t="shared" ca="1" si="2"/>
        <v>162180</v>
      </c>
      <c r="H177" s="101"/>
      <c r="I177" s="101"/>
    </row>
    <row r="178" spans="2:12">
      <c r="D178" t="s">
        <v>191</v>
      </c>
      <c r="E178">
        <f t="shared" ca="1" si="2"/>
        <v>106063</v>
      </c>
      <c r="F178">
        <f t="shared" ca="1" si="2"/>
        <v>190852</v>
      </c>
      <c r="H178" s="101"/>
      <c r="I178" s="101"/>
    </row>
    <row r="179" spans="2:12">
      <c r="C179" t="s">
        <v>456</v>
      </c>
      <c r="D179" t="s">
        <v>457</v>
      </c>
      <c r="E179">
        <f t="shared" ca="1" si="2"/>
        <v>45120</v>
      </c>
      <c r="F179">
        <f t="shared" ca="1" si="2"/>
        <v>120882</v>
      </c>
      <c r="I179" s="101"/>
    </row>
    <row r="180" spans="2:12">
      <c r="D180" t="s">
        <v>458</v>
      </c>
      <c r="E180">
        <f t="shared" ca="1" si="2"/>
        <v>111482</v>
      </c>
      <c r="F180">
        <f t="shared" ca="1" si="2"/>
        <v>165863</v>
      </c>
      <c r="H180" s="101"/>
      <c r="I180" s="101"/>
    </row>
    <row r="181" spans="2:12">
      <c r="D181" t="s">
        <v>459</v>
      </c>
      <c r="E181">
        <f t="shared" ca="1" si="2"/>
        <v>117049</v>
      </c>
      <c r="F181">
        <f t="shared" ca="1" si="2"/>
        <v>119599</v>
      </c>
    </row>
    <row r="182" spans="2:12">
      <c r="D182" t="s">
        <v>460</v>
      </c>
      <c r="E182">
        <f t="shared" ca="1" si="2"/>
        <v>2890</v>
      </c>
      <c r="F182">
        <f t="shared" ca="1" si="2"/>
        <v>182610</v>
      </c>
      <c r="H182" s="101"/>
      <c r="I182" s="101"/>
    </row>
    <row r="183" spans="2:12">
      <c r="D183" t="s">
        <v>461</v>
      </c>
      <c r="E183">
        <f t="shared" ca="1" si="2"/>
        <v>11288</v>
      </c>
      <c r="F183">
        <f t="shared" ca="1" si="2"/>
        <v>165487</v>
      </c>
    </row>
    <row r="184" spans="2:12">
      <c r="D184" t="s">
        <v>462</v>
      </c>
      <c r="E184">
        <f t="shared" ca="1" si="2"/>
        <v>9185</v>
      </c>
      <c r="F184">
        <f t="shared" ca="1" si="2"/>
        <v>132184</v>
      </c>
      <c r="H184" s="101"/>
      <c r="I184" s="101"/>
    </row>
    <row r="185" spans="2:12">
      <c r="D185" t="s">
        <v>463</v>
      </c>
      <c r="E185">
        <f t="shared" ca="1" si="2"/>
        <v>53304</v>
      </c>
      <c r="F185">
        <f t="shared" ca="1" si="2"/>
        <v>154559</v>
      </c>
    </row>
    <row r="186" spans="2:12">
      <c r="D186" t="s">
        <v>191</v>
      </c>
      <c r="E186">
        <f t="shared" ca="1" si="2"/>
        <v>107945</v>
      </c>
      <c r="F186">
        <f t="shared" ca="1" si="2"/>
        <v>189728</v>
      </c>
      <c r="H186" s="101"/>
      <c r="I186" s="101"/>
    </row>
    <row r="187" spans="2:12">
      <c r="C187" t="s">
        <v>191</v>
      </c>
      <c r="E187">
        <f t="shared" ca="1" si="2"/>
        <v>16498</v>
      </c>
      <c r="F187">
        <f t="shared" ca="1" si="2"/>
        <v>105538</v>
      </c>
      <c r="H187" s="101"/>
      <c r="I187" s="101"/>
      <c r="K187" s="101"/>
      <c r="L187" s="101"/>
    </row>
    <row r="188" spans="2:12">
      <c r="B188" t="s">
        <v>464</v>
      </c>
      <c r="C188" t="s">
        <v>465</v>
      </c>
      <c r="D188" t="s">
        <v>466</v>
      </c>
      <c r="E188">
        <f t="shared" ca="1" si="2"/>
        <v>130504</v>
      </c>
      <c r="F188">
        <f t="shared" ca="1" si="2"/>
        <v>146997</v>
      </c>
    </row>
    <row r="189" spans="2:12">
      <c r="D189" t="s">
        <v>467</v>
      </c>
      <c r="E189">
        <f t="shared" ca="1" si="2"/>
        <v>169734</v>
      </c>
      <c r="F189">
        <f t="shared" ca="1" si="2"/>
        <v>61126</v>
      </c>
    </row>
    <row r="190" spans="2:12">
      <c r="D190" t="s">
        <v>191</v>
      </c>
      <c r="E190">
        <f t="shared" ca="1" si="2"/>
        <v>165369</v>
      </c>
      <c r="F190">
        <f t="shared" ca="1" si="2"/>
        <v>7697</v>
      </c>
      <c r="H190" s="101"/>
      <c r="I190" s="101"/>
    </row>
    <row r="191" spans="2:12">
      <c r="C191" t="s">
        <v>468</v>
      </c>
      <c r="D191" t="s">
        <v>469</v>
      </c>
      <c r="E191">
        <f t="shared" ca="1" si="2"/>
        <v>148168</v>
      </c>
      <c r="F191">
        <f t="shared" ca="1" si="2"/>
        <v>180977</v>
      </c>
    </row>
    <row r="192" spans="2:12">
      <c r="D192" t="s">
        <v>470</v>
      </c>
      <c r="E192">
        <f t="shared" ca="1" si="2"/>
        <v>106792</v>
      </c>
      <c r="F192">
        <f t="shared" ca="1" si="2"/>
        <v>7551</v>
      </c>
    </row>
    <row r="193" spans="2:14">
      <c r="D193" t="s">
        <v>191</v>
      </c>
      <c r="E193">
        <f t="shared" ca="1" si="2"/>
        <v>17452</v>
      </c>
      <c r="F193">
        <f t="shared" ca="1" si="2"/>
        <v>110639</v>
      </c>
    </row>
    <row r="194" spans="2:14">
      <c r="C194" t="s">
        <v>8</v>
      </c>
      <c r="D194" t="s">
        <v>471</v>
      </c>
      <c r="E194">
        <f t="shared" ca="1" si="2"/>
        <v>11519</v>
      </c>
      <c r="F194">
        <f t="shared" ca="1" si="2"/>
        <v>69338</v>
      </c>
      <c r="N194" s="102"/>
    </row>
    <row r="195" spans="2:14">
      <c r="D195" t="s">
        <v>191</v>
      </c>
      <c r="E195">
        <f t="shared" ca="1" si="2"/>
        <v>133173</v>
      </c>
      <c r="F195">
        <f t="shared" ca="1" si="2"/>
        <v>77010</v>
      </c>
      <c r="N195" s="102"/>
    </row>
    <row r="196" spans="2:14">
      <c r="C196" t="s">
        <v>191</v>
      </c>
      <c r="E196">
        <f t="shared" ca="1" si="2"/>
        <v>166752</v>
      </c>
      <c r="F196">
        <f t="shared" ca="1" si="2"/>
        <v>195816</v>
      </c>
      <c r="H196" s="101"/>
      <c r="I196" s="101"/>
    </row>
    <row r="197" spans="2:14">
      <c r="B197" t="s">
        <v>472</v>
      </c>
      <c r="C197" t="s">
        <v>473</v>
      </c>
      <c r="D197" t="s">
        <v>474</v>
      </c>
      <c r="E197">
        <f t="shared" ref="E197:F260" ca="1" si="3">RANDBETWEEN(1,200000)</f>
        <v>33805</v>
      </c>
      <c r="F197">
        <f t="shared" ca="1" si="3"/>
        <v>191638</v>
      </c>
    </row>
    <row r="198" spans="2:14">
      <c r="D198" t="s">
        <v>475</v>
      </c>
      <c r="E198">
        <f t="shared" ca="1" si="3"/>
        <v>61543</v>
      </c>
      <c r="F198">
        <f t="shared" ca="1" si="3"/>
        <v>27142</v>
      </c>
    </row>
    <row r="199" spans="2:14">
      <c r="D199" t="s">
        <v>155</v>
      </c>
      <c r="E199">
        <f t="shared" ca="1" si="3"/>
        <v>6911</v>
      </c>
      <c r="F199">
        <f t="shared" ca="1" si="3"/>
        <v>12829</v>
      </c>
    </row>
    <row r="200" spans="2:14">
      <c r="D200" t="s">
        <v>476</v>
      </c>
      <c r="E200">
        <f t="shared" ca="1" si="3"/>
        <v>60963</v>
      </c>
      <c r="F200">
        <f t="shared" ca="1" si="3"/>
        <v>159510</v>
      </c>
    </row>
    <row r="201" spans="2:14">
      <c r="D201" t="s">
        <v>191</v>
      </c>
      <c r="E201">
        <f t="shared" ca="1" si="3"/>
        <v>20311</v>
      </c>
      <c r="F201">
        <f t="shared" ca="1" si="3"/>
        <v>169721</v>
      </c>
    </row>
    <row r="202" spans="2:14">
      <c r="C202" t="s">
        <v>477</v>
      </c>
      <c r="D202" t="s">
        <v>478</v>
      </c>
      <c r="E202">
        <f t="shared" ca="1" si="3"/>
        <v>8826</v>
      </c>
      <c r="F202">
        <f t="shared" ca="1" si="3"/>
        <v>114554</v>
      </c>
    </row>
    <row r="203" spans="2:14">
      <c r="D203" t="s">
        <v>479</v>
      </c>
      <c r="E203">
        <f t="shared" ca="1" si="3"/>
        <v>128538</v>
      </c>
      <c r="F203">
        <f t="shared" ca="1" si="3"/>
        <v>56030</v>
      </c>
    </row>
    <row r="204" spans="2:14">
      <c r="D204" t="s">
        <v>480</v>
      </c>
      <c r="E204">
        <f t="shared" ca="1" si="3"/>
        <v>66034</v>
      </c>
      <c r="F204">
        <f t="shared" ca="1" si="3"/>
        <v>71320</v>
      </c>
    </row>
    <row r="205" spans="2:14">
      <c r="D205" t="s">
        <v>191</v>
      </c>
      <c r="E205">
        <f t="shared" ca="1" si="3"/>
        <v>13834</v>
      </c>
      <c r="F205">
        <f t="shared" ca="1" si="3"/>
        <v>103213</v>
      </c>
    </row>
    <row r="206" spans="2:14">
      <c r="C206" t="s">
        <v>17</v>
      </c>
      <c r="D206" t="s">
        <v>481</v>
      </c>
      <c r="E206">
        <f t="shared" ca="1" si="3"/>
        <v>73920</v>
      </c>
      <c r="F206">
        <f t="shared" ca="1" si="3"/>
        <v>96777</v>
      </c>
    </row>
    <row r="207" spans="2:14">
      <c r="D207" t="s">
        <v>482</v>
      </c>
      <c r="E207">
        <f t="shared" ca="1" si="3"/>
        <v>167798</v>
      </c>
      <c r="F207">
        <f t="shared" ca="1" si="3"/>
        <v>118274</v>
      </c>
    </row>
    <row r="208" spans="2:14">
      <c r="D208" t="s">
        <v>191</v>
      </c>
      <c r="E208">
        <f t="shared" ca="1" si="3"/>
        <v>29583</v>
      </c>
      <c r="F208">
        <f t="shared" ca="1" si="3"/>
        <v>151833</v>
      </c>
    </row>
    <row r="209" spans="3:9">
      <c r="C209" t="s">
        <v>16</v>
      </c>
      <c r="D209" t="s">
        <v>483</v>
      </c>
      <c r="E209">
        <f t="shared" ca="1" si="3"/>
        <v>40715</v>
      </c>
      <c r="F209">
        <f t="shared" ca="1" si="3"/>
        <v>50186</v>
      </c>
      <c r="I209" s="101"/>
    </row>
    <row r="210" spans="3:9">
      <c r="D210" t="s">
        <v>484</v>
      </c>
      <c r="E210">
        <f t="shared" ca="1" si="3"/>
        <v>18465</v>
      </c>
      <c r="F210">
        <f t="shared" ca="1" si="3"/>
        <v>34299</v>
      </c>
    </row>
    <row r="211" spans="3:9">
      <c r="D211" t="s">
        <v>485</v>
      </c>
      <c r="E211">
        <f t="shared" ca="1" si="3"/>
        <v>84864</v>
      </c>
      <c r="F211">
        <f t="shared" ca="1" si="3"/>
        <v>70312</v>
      </c>
    </row>
    <row r="212" spans="3:9">
      <c r="D212" t="s">
        <v>486</v>
      </c>
      <c r="E212">
        <f t="shared" ca="1" si="3"/>
        <v>131200</v>
      </c>
      <c r="F212">
        <f t="shared" ca="1" si="3"/>
        <v>161227</v>
      </c>
    </row>
    <row r="213" spans="3:9">
      <c r="D213" t="s">
        <v>191</v>
      </c>
      <c r="E213">
        <f t="shared" ca="1" si="3"/>
        <v>173012</v>
      </c>
      <c r="F213">
        <f t="shared" ca="1" si="3"/>
        <v>59913</v>
      </c>
      <c r="H213" s="101"/>
      <c r="I213" s="101"/>
    </row>
    <row r="214" spans="3:9">
      <c r="C214" t="s">
        <v>170</v>
      </c>
      <c r="D214" t="s">
        <v>487</v>
      </c>
      <c r="E214">
        <f t="shared" ca="1" si="3"/>
        <v>177720</v>
      </c>
      <c r="F214">
        <f t="shared" ca="1" si="3"/>
        <v>40567</v>
      </c>
      <c r="I214" s="101"/>
    </row>
    <row r="215" spans="3:9">
      <c r="D215" t="s">
        <v>488</v>
      </c>
      <c r="E215">
        <f t="shared" ca="1" si="3"/>
        <v>172421</v>
      </c>
      <c r="F215">
        <f t="shared" ca="1" si="3"/>
        <v>166714</v>
      </c>
    </row>
    <row r="216" spans="3:9">
      <c r="D216" t="s">
        <v>172</v>
      </c>
      <c r="E216">
        <f t="shared" ca="1" si="3"/>
        <v>199609</v>
      </c>
      <c r="F216">
        <f t="shared" ca="1" si="3"/>
        <v>50499</v>
      </c>
    </row>
    <row r="217" spans="3:9">
      <c r="D217" t="s">
        <v>191</v>
      </c>
      <c r="E217">
        <f t="shared" ca="1" si="3"/>
        <v>26995</v>
      </c>
      <c r="F217">
        <f t="shared" ca="1" si="3"/>
        <v>77619</v>
      </c>
      <c r="H217" s="101"/>
      <c r="I217" s="101"/>
    </row>
    <row r="218" spans="3:9">
      <c r="C218" t="s">
        <v>489</v>
      </c>
      <c r="D218" t="s">
        <v>490</v>
      </c>
      <c r="E218">
        <f t="shared" ca="1" si="3"/>
        <v>193682</v>
      </c>
      <c r="F218">
        <f t="shared" ca="1" si="3"/>
        <v>77328</v>
      </c>
    </row>
    <row r="219" spans="3:9">
      <c r="D219" t="s">
        <v>491</v>
      </c>
      <c r="E219">
        <f t="shared" ca="1" si="3"/>
        <v>63799</v>
      </c>
      <c r="F219">
        <f t="shared" ca="1" si="3"/>
        <v>22355</v>
      </c>
    </row>
    <row r="220" spans="3:9">
      <c r="D220" t="s">
        <v>492</v>
      </c>
      <c r="E220">
        <f t="shared" ca="1" si="3"/>
        <v>113982</v>
      </c>
      <c r="F220">
        <f t="shared" ca="1" si="3"/>
        <v>14097</v>
      </c>
    </row>
    <row r="221" spans="3:9">
      <c r="D221" t="s">
        <v>493</v>
      </c>
      <c r="E221">
        <f t="shared" ca="1" si="3"/>
        <v>146226</v>
      </c>
      <c r="F221">
        <f t="shared" ca="1" si="3"/>
        <v>41955</v>
      </c>
    </row>
    <row r="222" spans="3:9">
      <c r="D222" t="s">
        <v>494</v>
      </c>
      <c r="E222">
        <f t="shared" ca="1" si="3"/>
        <v>142541</v>
      </c>
      <c r="F222">
        <f t="shared" ca="1" si="3"/>
        <v>105723</v>
      </c>
    </row>
    <row r="223" spans="3:9">
      <c r="D223" t="s">
        <v>191</v>
      </c>
      <c r="E223">
        <f t="shared" ca="1" si="3"/>
        <v>20389</v>
      </c>
      <c r="F223">
        <f t="shared" ca="1" si="3"/>
        <v>97633</v>
      </c>
      <c r="H223" s="101"/>
      <c r="I223" s="101"/>
    </row>
    <row r="224" spans="3:9">
      <c r="C224" t="s">
        <v>495</v>
      </c>
      <c r="D224" t="s">
        <v>496</v>
      </c>
      <c r="E224">
        <f t="shared" ca="1" si="3"/>
        <v>178204</v>
      </c>
      <c r="F224">
        <f t="shared" ca="1" si="3"/>
        <v>189766</v>
      </c>
    </row>
    <row r="225" spans="2:12">
      <c r="D225" t="s">
        <v>497</v>
      </c>
      <c r="E225">
        <f t="shared" ca="1" si="3"/>
        <v>46065</v>
      </c>
      <c r="F225">
        <f t="shared" ca="1" si="3"/>
        <v>157652</v>
      </c>
    </row>
    <row r="226" spans="2:12">
      <c r="D226" t="s">
        <v>498</v>
      </c>
      <c r="E226">
        <f t="shared" ca="1" si="3"/>
        <v>133722</v>
      </c>
      <c r="F226">
        <f t="shared" ca="1" si="3"/>
        <v>16015</v>
      </c>
    </row>
    <row r="227" spans="2:12">
      <c r="D227" t="s">
        <v>191</v>
      </c>
      <c r="E227">
        <f t="shared" ca="1" si="3"/>
        <v>94969</v>
      </c>
      <c r="F227">
        <f t="shared" ca="1" si="3"/>
        <v>91136</v>
      </c>
    </row>
    <row r="228" spans="2:12">
      <c r="C228" t="s">
        <v>499</v>
      </c>
      <c r="D228" t="s">
        <v>500</v>
      </c>
      <c r="E228">
        <f t="shared" ca="1" si="3"/>
        <v>189852</v>
      </c>
      <c r="F228">
        <f t="shared" ca="1" si="3"/>
        <v>11300</v>
      </c>
    </row>
    <row r="229" spans="2:12">
      <c r="D229" t="s">
        <v>501</v>
      </c>
      <c r="E229">
        <f t="shared" ca="1" si="3"/>
        <v>167410</v>
      </c>
      <c r="F229">
        <f t="shared" ca="1" si="3"/>
        <v>153854</v>
      </c>
    </row>
    <row r="230" spans="2:12">
      <c r="D230" t="s">
        <v>191</v>
      </c>
      <c r="E230">
        <f t="shared" ca="1" si="3"/>
        <v>167842</v>
      </c>
      <c r="F230">
        <f t="shared" ca="1" si="3"/>
        <v>21348</v>
      </c>
    </row>
    <row r="231" spans="2:12">
      <c r="C231" t="s">
        <v>191</v>
      </c>
      <c r="E231">
        <f t="shared" ca="1" si="3"/>
        <v>69507</v>
      </c>
      <c r="F231">
        <f t="shared" ca="1" si="3"/>
        <v>57516</v>
      </c>
      <c r="H231" s="101"/>
      <c r="I231" s="101"/>
      <c r="L231" s="101"/>
    </row>
    <row r="232" spans="2:12">
      <c r="B232" t="s">
        <v>166</v>
      </c>
      <c r="C232" t="s">
        <v>167</v>
      </c>
      <c r="D232" t="s">
        <v>502</v>
      </c>
      <c r="E232">
        <f t="shared" ca="1" si="3"/>
        <v>159333</v>
      </c>
      <c r="F232">
        <f t="shared" ca="1" si="3"/>
        <v>149539</v>
      </c>
    </row>
    <row r="233" spans="2:12">
      <c r="D233" t="s">
        <v>503</v>
      </c>
      <c r="E233">
        <f t="shared" ca="1" si="3"/>
        <v>87431</v>
      </c>
      <c r="F233">
        <f t="shared" ca="1" si="3"/>
        <v>60569</v>
      </c>
    </row>
    <row r="234" spans="2:12">
      <c r="D234" t="s">
        <v>504</v>
      </c>
      <c r="E234">
        <f t="shared" ca="1" si="3"/>
        <v>25463</v>
      </c>
      <c r="F234">
        <f t="shared" ca="1" si="3"/>
        <v>178679</v>
      </c>
      <c r="H234" s="101"/>
      <c r="I234" s="101"/>
    </row>
    <row r="235" spans="2:12">
      <c r="D235" t="s">
        <v>505</v>
      </c>
      <c r="E235">
        <f t="shared" ca="1" si="3"/>
        <v>171164</v>
      </c>
      <c r="F235">
        <f t="shared" ca="1" si="3"/>
        <v>49602</v>
      </c>
    </row>
    <row r="236" spans="2:12">
      <c r="D236" t="s">
        <v>191</v>
      </c>
      <c r="E236">
        <f t="shared" ca="1" si="3"/>
        <v>135310</v>
      </c>
      <c r="F236">
        <f t="shared" ca="1" si="3"/>
        <v>62776</v>
      </c>
      <c r="H236" s="101"/>
      <c r="I236" s="101"/>
    </row>
    <row r="237" spans="2:12">
      <c r="C237" t="s">
        <v>168</v>
      </c>
      <c r="D237" t="s">
        <v>506</v>
      </c>
      <c r="E237">
        <f t="shared" ca="1" si="3"/>
        <v>110579</v>
      </c>
      <c r="F237">
        <f t="shared" ca="1" si="3"/>
        <v>167319</v>
      </c>
    </row>
    <row r="238" spans="2:12">
      <c r="D238" t="s">
        <v>507</v>
      </c>
      <c r="E238">
        <f t="shared" ca="1" si="3"/>
        <v>51031</v>
      </c>
      <c r="F238">
        <f t="shared" ca="1" si="3"/>
        <v>64743</v>
      </c>
    </row>
    <row r="239" spans="2:12">
      <c r="D239" t="s">
        <v>508</v>
      </c>
      <c r="E239">
        <f t="shared" ca="1" si="3"/>
        <v>28341</v>
      </c>
      <c r="F239">
        <f t="shared" ca="1" si="3"/>
        <v>161664</v>
      </c>
    </row>
    <row r="240" spans="2:12">
      <c r="D240" t="s">
        <v>78</v>
      </c>
      <c r="E240">
        <f t="shared" ca="1" si="3"/>
        <v>14705</v>
      </c>
      <c r="F240">
        <f t="shared" ca="1" si="3"/>
        <v>61700</v>
      </c>
      <c r="H240" s="101"/>
      <c r="I240" s="101"/>
    </row>
    <row r="241" spans="2:12">
      <c r="D241" t="s">
        <v>191</v>
      </c>
      <c r="E241">
        <f t="shared" ca="1" si="3"/>
        <v>34608</v>
      </c>
      <c r="F241">
        <f t="shared" ca="1" si="3"/>
        <v>190032</v>
      </c>
      <c r="H241" s="101"/>
      <c r="I241" s="101"/>
    </row>
    <row r="242" spans="2:12">
      <c r="C242" t="s">
        <v>191</v>
      </c>
      <c r="E242">
        <f t="shared" ca="1" si="3"/>
        <v>157251</v>
      </c>
      <c r="F242">
        <f t="shared" ca="1" si="3"/>
        <v>56263</v>
      </c>
      <c r="H242" s="101"/>
      <c r="I242" s="101"/>
      <c r="K242" s="101"/>
      <c r="L242" s="101"/>
    </row>
    <row r="243" spans="2:12">
      <c r="B243" t="s">
        <v>10</v>
      </c>
      <c r="C243" t="s">
        <v>509</v>
      </c>
      <c r="D243" t="s">
        <v>510</v>
      </c>
      <c r="E243">
        <f t="shared" ca="1" si="3"/>
        <v>92827</v>
      </c>
      <c r="F243">
        <f t="shared" ca="1" si="3"/>
        <v>94570</v>
      </c>
    </row>
    <row r="244" spans="2:12">
      <c r="D244" t="s">
        <v>511</v>
      </c>
      <c r="E244">
        <f t="shared" ca="1" si="3"/>
        <v>59858</v>
      </c>
      <c r="F244">
        <f t="shared" ca="1" si="3"/>
        <v>150163</v>
      </c>
    </row>
    <row r="245" spans="2:12">
      <c r="D245" t="s">
        <v>512</v>
      </c>
      <c r="E245">
        <f t="shared" ca="1" si="3"/>
        <v>60731</v>
      </c>
      <c r="F245">
        <f t="shared" ca="1" si="3"/>
        <v>137998</v>
      </c>
      <c r="I245" s="101"/>
    </row>
    <row r="246" spans="2:12">
      <c r="D246" t="s">
        <v>513</v>
      </c>
      <c r="E246">
        <f t="shared" ca="1" si="3"/>
        <v>170489</v>
      </c>
      <c r="F246">
        <f t="shared" ca="1" si="3"/>
        <v>93216</v>
      </c>
      <c r="H246" s="101"/>
      <c r="I246" s="101"/>
      <c r="K246" s="101"/>
      <c r="L246" s="101"/>
    </row>
    <row r="247" spans="2:12">
      <c r="D247" t="s">
        <v>514</v>
      </c>
      <c r="E247">
        <f t="shared" ca="1" si="3"/>
        <v>104138</v>
      </c>
      <c r="F247">
        <f t="shared" ca="1" si="3"/>
        <v>53695</v>
      </c>
      <c r="H247" s="101"/>
      <c r="I247" s="101"/>
      <c r="K247" s="101"/>
      <c r="L247" s="101"/>
    </row>
    <row r="248" spans="2:12">
      <c r="D248" t="s">
        <v>515</v>
      </c>
      <c r="E248">
        <f t="shared" ca="1" si="3"/>
        <v>195000</v>
      </c>
      <c r="F248">
        <f t="shared" ca="1" si="3"/>
        <v>28384</v>
      </c>
      <c r="I248" s="101"/>
    </row>
    <row r="249" spans="2:12">
      <c r="D249" t="s">
        <v>191</v>
      </c>
      <c r="E249">
        <f t="shared" ca="1" si="3"/>
        <v>752</v>
      </c>
      <c r="F249">
        <f t="shared" ca="1" si="3"/>
        <v>116313</v>
      </c>
      <c r="H249" s="101"/>
      <c r="I249" s="101"/>
      <c r="K249" s="101"/>
      <c r="L249" s="101"/>
    </row>
    <row r="250" spans="2:12">
      <c r="C250" t="s">
        <v>149</v>
      </c>
      <c r="D250" t="s">
        <v>516</v>
      </c>
      <c r="E250">
        <f t="shared" ca="1" si="3"/>
        <v>103467</v>
      </c>
      <c r="F250">
        <f t="shared" ca="1" si="3"/>
        <v>140048</v>
      </c>
      <c r="H250" s="101"/>
      <c r="I250" s="101"/>
    </row>
    <row r="251" spans="2:12">
      <c r="D251" t="s">
        <v>517</v>
      </c>
      <c r="E251">
        <f t="shared" ca="1" si="3"/>
        <v>161457</v>
      </c>
      <c r="F251">
        <f t="shared" ca="1" si="3"/>
        <v>106240</v>
      </c>
    </row>
    <row r="252" spans="2:12">
      <c r="D252" t="s">
        <v>153</v>
      </c>
      <c r="E252">
        <f t="shared" ca="1" si="3"/>
        <v>34271</v>
      </c>
      <c r="F252">
        <f t="shared" ca="1" si="3"/>
        <v>110307</v>
      </c>
      <c r="H252" s="101"/>
      <c r="I252" s="101"/>
    </row>
    <row r="253" spans="2:12">
      <c r="D253" t="s">
        <v>518</v>
      </c>
      <c r="E253">
        <f t="shared" ca="1" si="3"/>
        <v>79152</v>
      </c>
      <c r="F253">
        <f t="shared" ca="1" si="3"/>
        <v>40319</v>
      </c>
    </row>
    <row r="254" spans="2:12">
      <c r="D254" t="s">
        <v>519</v>
      </c>
      <c r="E254">
        <f t="shared" ca="1" si="3"/>
        <v>90445</v>
      </c>
      <c r="F254">
        <f t="shared" ca="1" si="3"/>
        <v>185918</v>
      </c>
    </row>
    <row r="255" spans="2:12">
      <c r="D255" t="s">
        <v>520</v>
      </c>
      <c r="E255">
        <f t="shared" ca="1" si="3"/>
        <v>164964</v>
      </c>
      <c r="F255">
        <f t="shared" ca="1" si="3"/>
        <v>172136</v>
      </c>
    </row>
    <row r="256" spans="2:12">
      <c r="D256" t="s">
        <v>191</v>
      </c>
      <c r="E256">
        <f t="shared" ca="1" si="3"/>
        <v>139294</v>
      </c>
      <c r="F256">
        <f t="shared" ca="1" si="3"/>
        <v>119444</v>
      </c>
      <c r="H256" s="101"/>
      <c r="I256" s="101"/>
      <c r="K256" s="101"/>
      <c r="L256" s="101"/>
    </row>
    <row r="257" spans="2:12">
      <c r="C257" t="s">
        <v>521</v>
      </c>
      <c r="D257" t="s">
        <v>522</v>
      </c>
      <c r="E257">
        <f t="shared" ca="1" si="3"/>
        <v>107683</v>
      </c>
      <c r="F257">
        <f t="shared" ca="1" si="3"/>
        <v>82445</v>
      </c>
      <c r="H257" s="101"/>
      <c r="I257" s="101"/>
    </row>
    <row r="258" spans="2:12">
      <c r="D258" t="s">
        <v>523</v>
      </c>
      <c r="E258">
        <f t="shared" ca="1" si="3"/>
        <v>72928</v>
      </c>
      <c r="F258">
        <f t="shared" ca="1" si="3"/>
        <v>129053</v>
      </c>
    </row>
    <row r="259" spans="2:12">
      <c r="D259" t="s">
        <v>524</v>
      </c>
      <c r="E259">
        <f t="shared" ca="1" si="3"/>
        <v>45067</v>
      </c>
      <c r="F259">
        <f t="shared" ca="1" si="3"/>
        <v>144727</v>
      </c>
      <c r="H259" s="101"/>
      <c r="I259" s="101"/>
    </row>
    <row r="260" spans="2:12">
      <c r="D260" t="s">
        <v>525</v>
      </c>
      <c r="E260">
        <f t="shared" ca="1" si="3"/>
        <v>46484</v>
      </c>
      <c r="F260">
        <f t="shared" ca="1" si="3"/>
        <v>124660</v>
      </c>
      <c r="I260" s="101"/>
    </row>
    <row r="261" spans="2:12">
      <c r="D261" t="s">
        <v>526</v>
      </c>
      <c r="E261">
        <f t="shared" ref="E261:F324" ca="1" si="4">RANDBETWEEN(1,200000)</f>
        <v>137526</v>
      </c>
      <c r="F261">
        <f t="shared" ca="1" si="4"/>
        <v>63298</v>
      </c>
      <c r="H261" s="101"/>
      <c r="I261" s="101"/>
    </row>
    <row r="262" spans="2:12">
      <c r="D262" t="s">
        <v>527</v>
      </c>
      <c r="E262">
        <f t="shared" ca="1" si="4"/>
        <v>77496</v>
      </c>
      <c r="F262">
        <f t="shared" ca="1" si="4"/>
        <v>77702</v>
      </c>
    </row>
    <row r="263" spans="2:12">
      <c r="D263" t="s">
        <v>528</v>
      </c>
      <c r="E263">
        <f t="shared" ca="1" si="4"/>
        <v>9282</v>
      </c>
      <c r="F263">
        <f t="shared" ca="1" si="4"/>
        <v>142025</v>
      </c>
    </row>
    <row r="264" spans="2:12">
      <c r="D264" t="s">
        <v>529</v>
      </c>
      <c r="E264">
        <f t="shared" ca="1" si="4"/>
        <v>97343</v>
      </c>
      <c r="F264">
        <f t="shared" ca="1" si="4"/>
        <v>45986</v>
      </c>
      <c r="H264" s="101"/>
    </row>
    <row r="265" spans="2:12">
      <c r="D265" t="s">
        <v>191</v>
      </c>
      <c r="E265">
        <f t="shared" ca="1" si="4"/>
        <v>93027</v>
      </c>
      <c r="F265">
        <f t="shared" ca="1" si="4"/>
        <v>181814</v>
      </c>
      <c r="H265" s="101"/>
      <c r="I265" s="101"/>
    </row>
    <row r="266" spans="2:12">
      <c r="C266" t="s">
        <v>530</v>
      </c>
      <c r="D266" t="s">
        <v>531</v>
      </c>
      <c r="E266">
        <f t="shared" ca="1" si="4"/>
        <v>154234</v>
      </c>
      <c r="F266">
        <f t="shared" ca="1" si="4"/>
        <v>92150</v>
      </c>
    </row>
    <row r="267" spans="2:12">
      <c r="D267" t="s">
        <v>532</v>
      </c>
      <c r="E267">
        <f t="shared" ca="1" si="4"/>
        <v>71894</v>
      </c>
      <c r="F267">
        <f t="shared" ca="1" si="4"/>
        <v>68010</v>
      </c>
      <c r="H267" s="101"/>
      <c r="I267" s="101"/>
    </row>
    <row r="268" spans="2:12">
      <c r="D268" t="s">
        <v>533</v>
      </c>
      <c r="E268">
        <f t="shared" ca="1" si="4"/>
        <v>70433</v>
      </c>
      <c r="F268">
        <f t="shared" ca="1" si="4"/>
        <v>190391</v>
      </c>
      <c r="H268" s="101"/>
      <c r="I268" s="101"/>
    </row>
    <row r="269" spans="2:12">
      <c r="D269" t="s">
        <v>191</v>
      </c>
      <c r="E269">
        <f t="shared" ca="1" si="4"/>
        <v>160234</v>
      </c>
      <c r="F269">
        <f t="shared" ca="1" si="4"/>
        <v>59918</v>
      </c>
      <c r="H269" s="101"/>
      <c r="I269" s="101"/>
      <c r="K269" s="101"/>
    </row>
    <row r="270" spans="2:12">
      <c r="C270" t="s">
        <v>191</v>
      </c>
      <c r="E270">
        <f t="shared" ca="1" si="4"/>
        <v>149443</v>
      </c>
      <c r="F270">
        <f t="shared" ca="1" si="4"/>
        <v>50382</v>
      </c>
      <c r="H270" s="101"/>
      <c r="I270" s="101"/>
      <c r="K270" s="101"/>
      <c r="L270" s="101"/>
    </row>
    <row r="271" spans="2:12">
      <c r="B271" t="s">
        <v>534</v>
      </c>
      <c r="C271" t="s">
        <v>163</v>
      </c>
      <c r="D271" t="s">
        <v>535</v>
      </c>
      <c r="E271">
        <f t="shared" ca="1" si="4"/>
        <v>80371</v>
      </c>
      <c r="F271">
        <f t="shared" ca="1" si="4"/>
        <v>115271</v>
      </c>
      <c r="H271" s="101"/>
      <c r="I271" s="101"/>
    </row>
    <row r="272" spans="2:12">
      <c r="D272" t="s">
        <v>536</v>
      </c>
      <c r="E272">
        <f t="shared" ca="1" si="4"/>
        <v>36554</v>
      </c>
      <c r="F272">
        <f t="shared" ca="1" si="4"/>
        <v>105409</v>
      </c>
    </row>
    <row r="273" spans="3:9">
      <c r="D273" t="s">
        <v>537</v>
      </c>
      <c r="E273">
        <f t="shared" ca="1" si="4"/>
        <v>88247</v>
      </c>
      <c r="F273">
        <f t="shared" ca="1" si="4"/>
        <v>351</v>
      </c>
    </row>
    <row r="274" spans="3:9">
      <c r="D274" t="s">
        <v>538</v>
      </c>
      <c r="E274">
        <f t="shared" ca="1" si="4"/>
        <v>177988</v>
      </c>
      <c r="F274">
        <f t="shared" ca="1" si="4"/>
        <v>57240</v>
      </c>
    </row>
    <row r="275" spans="3:9">
      <c r="D275" t="s">
        <v>191</v>
      </c>
      <c r="E275">
        <f t="shared" ca="1" si="4"/>
        <v>163868</v>
      </c>
      <c r="F275">
        <f t="shared" ca="1" si="4"/>
        <v>145829</v>
      </c>
      <c r="H275" s="101"/>
      <c r="I275" s="101"/>
    </row>
    <row r="276" spans="3:9">
      <c r="C276" t="s">
        <v>164</v>
      </c>
      <c r="D276" t="s">
        <v>539</v>
      </c>
      <c r="E276">
        <f t="shared" ca="1" si="4"/>
        <v>71006</v>
      </c>
      <c r="F276">
        <f t="shared" ca="1" si="4"/>
        <v>131951</v>
      </c>
    </row>
    <row r="277" spans="3:9">
      <c r="D277" t="s">
        <v>540</v>
      </c>
      <c r="E277">
        <f t="shared" ca="1" si="4"/>
        <v>163929</v>
      </c>
      <c r="F277">
        <f t="shared" ca="1" si="4"/>
        <v>67253</v>
      </c>
      <c r="H277" s="101"/>
      <c r="I277" s="101"/>
    </row>
    <row r="278" spans="3:9">
      <c r="D278" t="s">
        <v>541</v>
      </c>
      <c r="E278">
        <f t="shared" ca="1" si="4"/>
        <v>1764</v>
      </c>
      <c r="F278">
        <f t="shared" ca="1" si="4"/>
        <v>188016</v>
      </c>
    </row>
    <row r="279" spans="3:9">
      <c r="D279" t="s">
        <v>542</v>
      </c>
      <c r="E279">
        <f t="shared" ca="1" si="4"/>
        <v>123802</v>
      </c>
      <c r="F279">
        <f t="shared" ca="1" si="4"/>
        <v>92185</v>
      </c>
      <c r="H279" s="101"/>
      <c r="I279" s="101"/>
    </row>
    <row r="280" spans="3:9">
      <c r="D280" t="s">
        <v>191</v>
      </c>
      <c r="E280">
        <f t="shared" ca="1" si="4"/>
        <v>15466</v>
      </c>
      <c r="F280">
        <f t="shared" ca="1" si="4"/>
        <v>68023</v>
      </c>
      <c r="H280" s="101"/>
      <c r="I280" s="101"/>
    </row>
    <row r="281" spans="3:9">
      <c r="C281" t="s">
        <v>543</v>
      </c>
      <c r="D281" t="s">
        <v>544</v>
      </c>
      <c r="E281">
        <f t="shared" ca="1" si="4"/>
        <v>153815</v>
      </c>
      <c r="F281">
        <f t="shared" ca="1" si="4"/>
        <v>11442</v>
      </c>
    </row>
    <row r="282" spans="3:9">
      <c r="D282" t="s">
        <v>545</v>
      </c>
      <c r="E282">
        <f t="shared" ca="1" si="4"/>
        <v>98496</v>
      </c>
      <c r="F282">
        <f t="shared" ca="1" si="4"/>
        <v>190818</v>
      </c>
    </row>
    <row r="283" spans="3:9">
      <c r="D283" t="s">
        <v>546</v>
      </c>
      <c r="E283">
        <f t="shared" ca="1" si="4"/>
        <v>14819</v>
      </c>
      <c r="F283">
        <f t="shared" ca="1" si="4"/>
        <v>63424</v>
      </c>
      <c r="H283" s="101"/>
      <c r="I283" s="101"/>
    </row>
    <row r="284" spans="3:9">
      <c r="D284" t="s">
        <v>191</v>
      </c>
      <c r="E284">
        <f t="shared" ca="1" si="4"/>
        <v>193274</v>
      </c>
      <c r="F284">
        <f t="shared" ca="1" si="4"/>
        <v>189112</v>
      </c>
      <c r="H284" s="101"/>
      <c r="I284" s="101"/>
    </row>
    <row r="285" spans="3:9">
      <c r="C285" t="s">
        <v>547</v>
      </c>
      <c r="D285" t="s">
        <v>548</v>
      </c>
      <c r="E285">
        <f t="shared" ca="1" si="4"/>
        <v>128222</v>
      </c>
      <c r="F285">
        <f t="shared" ca="1" si="4"/>
        <v>57013</v>
      </c>
    </row>
    <row r="286" spans="3:9">
      <c r="D286" t="s">
        <v>549</v>
      </c>
      <c r="E286">
        <f t="shared" ca="1" si="4"/>
        <v>11993</v>
      </c>
      <c r="F286">
        <f t="shared" ca="1" si="4"/>
        <v>10928</v>
      </c>
    </row>
    <row r="287" spans="3:9">
      <c r="D287" t="s">
        <v>550</v>
      </c>
      <c r="E287">
        <f t="shared" ca="1" si="4"/>
        <v>15995</v>
      </c>
      <c r="F287">
        <f t="shared" ca="1" si="4"/>
        <v>84419</v>
      </c>
      <c r="I287" s="101"/>
    </row>
    <row r="288" spans="3:9">
      <c r="D288" t="s">
        <v>191</v>
      </c>
      <c r="E288">
        <f t="shared" ca="1" si="4"/>
        <v>176337</v>
      </c>
      <c r="F288">
        <f t="shared" ca="1" si="4"/>
        <v>177583</v>
      </c>
      <c r="I288" s="101"/>
    </row>
    <row r="289" spans="1:12">
      <c r="C289" t="s">
        <v>551</v>
      </c>
      <c r="D289" t="s">
        <v>552</v>
      </c>
      <c r="E289">
        <f t="shared" ca="1" si="4"/>
        <v>197842</v>
      </c>
      <c r="F289">
        <f t="shared" ca="1" si="4"/>
        <v>98540</v>
      </c>
    </row>
    <row r="290" spans="1:12">
      <c r="D290" t="s">
        <v>553</v>
      </c>
      <c r="E290">
        <f t="shared" ca="1" si="4"/>
        <v>121023</v>
      </c>
      <c r="F290">
        <f t="shared" ca="1" si="4"/>
        <v>103430</v>
      </c>
    </row>
    <row r="291" spans="1:12">
      <c r="D291" t="s">
        <v>554</v>
      </c>
      <c r="E291">
        <f t="shared" ca="1" si="4"/>
        <v>117628</v>
      </c>
      <c r="F291">
        <f t="shared" ca="1" si="4"/>
        <v>189526</v>
      </c>
      <c r="H291" s="101"/>
      <c r="I291" s="101"/>
    </row>
    <row r="292" spans="1:12">
      <c r="D292" t="s">
        <v>191</v>
      </c>
      <c r="E292">
        <f t="shared" ca="1" si="4"/>
        <v>121029</v>
      </c>
      <c r="F292">
        <f t="shared" ca="1" si="4"/>
        <v>82861</v>
      </c>
      <c r="H292" s="101"/>
      <c r="I292" s="101"/>
    </row>
    <row r="293" spans="1:12">
      <c r="C293" t="s">
        <v>203</v>
      </c>
      <c r="D293" t="s">
        <v>69</v>
      </c>
      <c r="E293">
        <f t="shared" ca="1" si="4"/>
        <v>183099</v>
      </c>
      <c r="F293">
        <f t="shared" ca="1" si="4"/>
        <v>74912</v>
      </c>
    </row>
    <row r="294" spans="1:12">
      <c r="D294" t="s">
        <v>204</v>
      </c>
      <c r="E294">
        <f t="shared" ca="1" si="4"/>
        <v>113419</v>
      </c>
      <c r="F294">
        <f t="shared" ca="1" si="4"/>
        <v>115819</v>
      </c>
    </row>
    <row r="295" spans="1:12">
      <c r="D295" t="s">
        <v>191</v>
      </c>
      <c r="E295">
        <f t="shared" ca="1" si="4"/>
        <v>93505</v>
      </c>
      <c r="F295">
        <f t="shared" ca="1" si="4"/>
        <v>8459</v>
      </c>
    </row>
    <row r="296" spans="1:12">
      <c r="C296" t="s">
        <v>191</v>
      </c>
      <c r="E296">
        <f t="shared" ca="1" si="4"/>
        <v>86584</v>
      </c>
      <c r="F296">
        <f t="shared" ca="1" si="4"/>
        <v>49480</v>
      </c>
      <c r="H296" s="101"/>
      <c r="I296" s="101"/>
      <c r="L296" s="101"/>
    </row>
    <row r="297" spans="1:12">
      <c r="B297" t="s">
        <v>191</v>
      </c>
      <c r="E297">
        <f t="shared" ca="1" si="4"/>
        <v>94146</v>
      </c>
      <c r="F297">
        <f t="shared" ca="1" si="4"/>
        <v>174778</v>
      </c>
      <c r="H297" s="101"/>
      <c r="I297" s="101"/>
      <c r="K297" s="101"/>
      <c r="L297" s="101"/>
    </row>
    <row r="298" spans="1:12">
      <c r="A298" t="s">
        <v>192</v>
      </c>
      <c r="B298" t="s">
        <v>298</v>
      </c>
      <c r="C298" t="s">
        <v>299</v>
      </c>
      <c r="D298" t="s">
        <v>300</v>
      </c>
      <c r="E298">
        <f t="shared" ca="1" si="4"/>
        <v>128604</v>
      </c>
      <c r="F298">
        <f t="shared" ca="1" si="4"/>
        <v>42768</v>
      </c>
      <c r="H298" s="101"/>
      <c r="I298" s="101"/>
    </row>
    <row r="299" spans="1:12">
      <c r="D299" t="s">
        <v>301</v>
      </c>
      <c r="E299">
        <f t="shared" ca="1" si="4"/>
        <v>166585</v>
      </c>
      <c r="F299">
        <f t="shared" ca="1" si="4"/>
        <v>152262</v>
      </c>
      <c r="H299" s="101"/>
      <c r="I299" s="101"/>
    </row>
    <row r="300" spans="1:12">
      <c r="D300" t="s">
        <v>302</v>
      </c>
      <c r="E300">
        <f t="shared" ca="1" si="4"/>
        <v>142265</v>
      </c>
      <c r="F300">
        <f t="shared" ca="1" si="4"/>
        <v>55347</v>
      </c>
    </row>
    <row r="301" spans="1:12">
      <c r="D301" t="s">
        <v>303</v>
      </c>
      <c r="E301">
        <f t="shared" ca="1" si="4"/>
        <v>110864</v>
      </c>
      <c r="F301">
        <f t="shared" ca="1" si="4"/>
        <v>86054</v>
      </c>
    </row>
    <row r="302" spans="1:12">
      <c r="D302" t="s">
        <v>191</v>
      </c>
      <c r="E302">
        <f t="shared" ca="1" si="4"/>
        <v>141691</v>
      </c>
      <c r="F302">
        <f t="shared" ca="1" si="4"/>
        <v>91230</v>
      </c>
      <c r="H302" s="101"/>
      <c r="I302" s="101"/>
      <c r="K302" s="101"/>
      <c r="L302" s="101"/>
    </row>
    <row r="303" spans="1:12">
      <c r="C303" t="s">
        <v>304</v>
      </c>
      <c r="D303" t="s">
        <v>305</v>
      </c>
      <c r="E303">
        <f t="shared" ca="1" si="4"/>
        <v>46698</v>
      </c>
      <c r="F303">
        <f t="shared" ca="1" si="4"/>
        <v>19875</v>
      </c>
    </row>
    <row r="304" spans="1:12">
      <c r="D304" t="s">
        <v>306</v>
      </c>
      <c r="E304">
        <f t="shared" ca="1" si="4"/>
        <v>55568</v>
      </c>
      <c r="F304">
        <f t="shared" ca="1" si="4"/>
        <v>120393</v>
      </c>
    </row>
    <row r="305" spans="3:12">
      <c r="D305" t="s">
        <v>307</v>
      </c>
      <c r="E305">
        <f t="shared" ca="1" si="4"/>
        <v>177686</v>
      </c>
      <c r="F305">
        <f t="shared" ca="1" si="4"/>
        <v>51045</v>
      </c>
      <c r="H305" s="101"/>
      <c r="I305" s="101"/>
    </row>
    <row r="306" spans="3:12">
      <c r="D306" t="s">
        <v>191</v>
      </c>
      <c r="E306">
        <f t="shared" ca="1" si="4"/>
        <v>143183</v>
      </c>
      <c r="F306">
        <f t="shared" ca="1" si="4"/>
        <v>163561</v>
      </c>
      <c r="H306" s="101"/>
      <c r="I306" s="101"/>
    </row>
    <row r="307" spans="3:12">
      <c r="C307" t="s">
        <v>308</v>
      </c>
      <c r="D307" t="s">
        <v>309</v>
      </c>
      <c r="E307">
        <f t="shared" ca="1" si="4"/>
        <v>17217</v>
      </c>
      <c r="F307">
        <f t="shared" ca="1" si="4"/>
        <v>129267</v>
      </c>
      <c r="I307" s="101"/>
    </row>
    <row r="308" spans="3:12">
      <c r="D308" t="s">
        <v>310</v>
      </c>
      <c r="E308">
        <f t="shared" ca="1" si="4"/>
        <v>69714</v>
      </c>
      <c r="F308">
        <f t="shared" ca="1" si="4"/>
        <v>79344</v>
      </c>
      <c r="H308" s="101"/>
      <c r="I308" s="101"/>
    </row>
    <row r="309" spans="3:12">
      <c r="D309" t="s">
        <v>311</v>
      </c>
      <c r="E309">
        <f t="shared" ca="1" si="4"/>
        <v>23987</v>
      </c>
      <c r="F309">
        <f t="shared" ca="1" si="4"/>
        <v>168046</v>
      </c>
    </row>
    <row r="310" spans="3:12">
      <c r="D310" t="s">
        <v>312</v>
      </c>
      <c r="E310">
        <f t="shared" ca="1" si="4"/>
        <v>40734</v>
      </c>
      <c r="F310">
        <f t="shared" ca="1" si="4"/>
        <v>15091</v>
      </c>
    </row>
    <row r="311" spans="3:12">
      <c r="D311" t="s">
        <v>191</v>
      </c>
      <c r="E311">
        <f t="shared" ca="1" si="4"/>
        <v>105766</v>
      </c>
      <c r="F311">
        <f t="shared" ca="1" si="4"/>
        <v>169960</v>
      </c>
      <c r="H311" s="101"/>
      <c r="I311" s="101"/>
    </row>
    <row r="312" spans="3:12">
      <c r="C312" t="s">
        <v>313</v>
      </c>
      <c r="D312" t="s">
        <v>314</v>
      </c>
      <c r="E312">
        <f t="shared" ca="1" si="4"/>
        <v>81273</v>
      </c>
      <c r="F312">
        <f t="shared" ca="1" si="4"/>
        <v>191351</v>
      </c>
      <c r="H312" s="101"/>
      <c r="I312" s="101"/>
      <c r="L312" s="101"/>
    </row>
    <row r="313" spans="3:12">
      <c r="D313" t="s">
        <v>315</v>
      </c>
      <c r="E313">
        <f t="shared" ca="1" si="4"/>
        <v>85008</v>
      </c>
      <c r="F313">
        <f t="shared" ca="1" si="4"/>
        <v>181034</v>
      </c>
    </row>
    <row r="314" spans="3:12">
      <c r="D314" t="s">
        <v>316</v>
      </c>
      <c r="E314">
        <f t="shared" ca="1" si="4"/>
        <v>30425</v>
      </c>
      <c r="F314">
        <f t="shared" ca="1" si="4"/>
        <v>80965</v>
      </c>
    </row>
    <row r="315" spans="3:12">
      <c r="D315" t="s">
        <v>317</v>
      </c>
      <c r="E315">
        <f t="shared" ca="1" si="4"/>
        <v>141322</v>
      </c>
      <c r="F315">
        <f t="shared" ca="1" si="4"/>
        <v>170942</v>
      </c>
      <c r="H315" s="101"/>
      <c r="I315" s="101"/>
    </row>
    <row r="316" spans="3:12">
      <c r="D316" t="s">
        <v>318</v>
      </c>
      <c r="E316">
        <f t="shared" ca="1" si="4"/>
        <v>96435</v>
      </c>
      <c r="F316">
        <f t="shared" ca="1" si="4"/>
        <v>99487</v>
      </c>
    </row>
    <row r="317" spans="3:12">
      <c r="D317" t="s">
        <v>191</v>
      </c>
      <c r="E317">
        <f t="shared" ca="1" si="4"/>
        <v>107608</v>
      </c>
      <c r="F317">
        <f t="shared" ca="1" si="4"/>
        <v>25227</v>
      </c>
      <c r="H317" s="101"/>
      <c r="I317" s="101"/>
      <c r="K317" s="101"/>
      <c r="L317" s="101"/>
    </row>
    <row r="318" spans="3:12">
      <c r="C318" t="s">
        <v>319</v>
      </c>
      <c r="D318" t="s">
        <v>320</v>
      </c>
      <c r="E318">
        <f t="shared" ca="1" si="4"/>
        <v>41703</v>
      </c>
      <c r="F318">
        <f t="shared" ca="1" si="4"/>
        <v>112466</v>
      </c>
    </row>
    <row r="319" spans="3:12">
      <c r="D319" t="s">
        <v>321</v>
      </c>
      <c r="E319">
        <f t="shared" ca="1" si="4"/>
        <v>128694</v>
      </c>
      <c r="F319">
        <f t="shared" ca="1" si="4"/>
        <v>73059</v>
      </c>
      <c r="H319" s="101"/>
      <c r="I319" s="101"/>
    </row>
    <row r="320" spans="3:12">
      <c r="D320" t="s">
        <v>322</v>
      </c>
      <c r="E320">
        <f t="shared" ca="1" si="4"/>
        <v>1118</v>
      </c>
      <c r="F320">
        <f t="shared" ca="1" si="4"/>
        <v>47616</v>
      </c>
    </row>
    <row r="321" spans="2:12">
      <c r="D321" t="s">
        <v>323</v>
      </c>
      <c r="E321">
        <f t="shared" ca="1" si="4"/>
        <v>140413</v>
      </c>
      <c r="F321">
        <f t="shared" ca="1" si="4"/>
        <v>94317</v>
      </c>
      <c r="H321" s="101"/>
      <c r="I321" s="101"/>
    </row>
    <row r="322" spans="2:12">
      <c r="D322" t="s">
        <v>324</v>
      </c>
      <c r="E322">
        <f t="shared" ca="1" si="4"/>
        <v>195738</v>
      </c>
      <c r="F322">
        <f t="shared" ca="1" si="4"/>
        <v>2222</v>
      </c>
      <c r="H322" s="101"/>
      <c r="I322" s="101"/>
      <c r="K322" s="101"/>
      <c r="L322" s="101"/>
    </row>
    <row r="323" spans="2:12">
      <c r="D323" t="s">
        <v>325</v>
      </c>
      <c r="E323">
        <f t="shared" ca="1" si="4"/>
        <v>58388</v>
      </c>
      <c r="F323">
        <f t="shared" ca="1" si="4"/>
        <v>127522</v>
      </c>
    </row>
    <row r="324" spans="2:12">
      <c r="D324" t="s">
        <v>326</v>
      </c>
      <c r="E324">
        <f t="shared" ca="1" si="4"/>
        <v>47519</v>
      </c>
      <c r="F324">
        <f t="shared" ca="1" si="4"/>
        <v>20740</v>
      </c>
    </row>
    <row r="325" spans="2:12">
      <c r="D325" t="s">
        <v>191</v>
      </c>
      <c r="E325">
        <f t="shared" ref="E325:F388" ca="1" si="5">RANDBETWEEN(1,200000)</f>
        <v>74133</v>
      </c>
      <c r="F325">
        <f t="shared" ca="1" si="5"/>
        <v>8449</v>
      </c>
      <c r="H325" s="101"/>
      <c r="I325" s="101"/>
      <c r="K325" s="101"/>
      <c r="L325" s="101"/>
    </row>
    <row r="326" spans="2:12">
      <c r="C326" t="s">
        <v>191</v>
      </c>
      <c r="E326">
        <f t="shared" ca="1" si="5"/>
        <v>148797</v>
      </c>
      <c r="F326">
        <f t="shared" ca="1" si="5"/>
        <v>90023</v>
      </c>
      <c r="H326" s="101"/>
      <c r="I326" s="101"/>
      <c r="K326" s="101"/>
      <c r="L326" s="101"/>
    </row>
    <row r="327" spans="2:12">
      <c r="B327" t="s">
        <v>22</v>
      </c>
      <c r="C327" t="s">
        <v>327</v>
      </c>
      <c r="D327" t="s">
        <v>205</v>
      </c>
      <c r="E327">
        <f t="shared" ca="1" si="5"/>
        <v>56213</v>
      </c>
      <c r="F327">
        <f t="shared" ca="1" si="5"/>
        <v>97050</v>
      </c>
    </row>
    <row r="328" spans="2:12">
      <c r="D328" t="s">
        <v>328</v>
      </c>
      <c r="E328">
        <f t="shared" ca="1" si="5"/>
        <v>198030</v>
      </c>
      <c r="F328">
        <f t="shared" ca="1" si="5"/>
        <v>145581</v>
      </c>
    </row>
    <row r="329" spans="2:12">
      <c r="D329" t="s">
        <v>191</v>
      </c>
      <c r="E329">
        <f t="shared" ca="1" si="5"/>
        <v>70259</v>
      </c>
      <c r="F329">
        <f t="shared" ca="1" si="5"/>
        <v>172822</v>
      </c>
    </row>
    <row r="330" spans="2:12">
      <c r="C330" t="s">
        <v>206</v>
      </c>
      <c r="D330" t="s">
        <v>207</v>
      </c>
      <c r="E330">
        <f t="shared" ca="1" si="5"/>
        <v>98282</v>
      </c>
      <c r="F330">
        <f t="shared" ca="1" si="5"/>
        <v>39073</v>
      </c>
    </row>
    <row r="331" spans="2:12">
      <c r="D331" t="s">
        <v>191</v>
      </c>
      <c r="E331">
        <f t="shared" ca="1" si="5"/>
        <v>33344</v>
      </c>
      <c r="F331">
        <f t="shared" ca="1" si="5"/>
        <v>51506</v>
      </c>
    </row>
    <row r="332" spans="2:12">
      <c r="C332" t="s">
        <v>39</v>
      </c>
      <c r="D332" t="s">
        <v>329</v>
      </c>
      <c r="E332">
        <f t="shared" ca="1" si="5"/>
        <v>106691</v>
      </c>
      <c r="F332">
        <f t="shared" ca="1" si="5"/>
        <v>69640</v>
      </c>
      <c r="I332" s="101"/>
    </row>
    <row r="333" spans="2:12">
      <c r="D333" t="s">
        <v>330</v>
      </c>
      <c r="E333">
        <f t="shared" ca="1" si="5"/>
        <v>156259</v>
      </c>
      <c r="F333">
        <f t="shared" ca="1" si="5"/>
        <v>177934</v>
      </c>
      <c r="H333" s="101"/>
      <c r="I333" s="101"/>
    </row>
    <row r="334" spans="2:12">
      <c r="D334" t="s">
        <v>331</v>
      </c>
      <c r="E334">
        <f t="shared" ca="1" si="5"/>
        <v>132758</v>
      </c>
      <c r="F334">
        <f t="shared" ca="1" si="5"/>
        <v>97930</v>
      </c>
      <c r="H334" s="101"/>
      <c r="I334" s="101"/>
    </row>
    <row r="335" spans="2:12">
      <c r="D335" t="s">
        <v>332</v>
      </c>
      <c r="E335">
        <f t="shared" ca="1" si="5"/>
        <v>120216</v>
      </c>
      <c r="F335">
        <f t="shared" ca="1" si="5"/>
        <v>29120</v>
      </c>
      <c r="I335" s="101"/>
    </row>
    <row r="336" spans="2:12">
      <c r="D336" t="s">
        <v>333</v>
      </c>
      <c r="E336">
        <f t="shared" ca="1" si="5"/>
        <v>75517</v>
      </c>
      <c r="F336">
        <f t="shared" ca="1" si="5"/>
        <v>15744</v>
      </c>
    </row>
    <row r="337" spans="3:12">
      <c r="D337" t="s">
        <v>191</v>
      </c>
      <c r="E337">
        <f t="shared" ca="1" si="5"/>
        <v>142155</v>
      </c>
      <c r="F337">
        <f t="shared" ca="1" si="5"/>
        <v>53823</v>
      </c>
      <c r="H337" s="101"/>
      <c r="I337" s="101"/>
    </row>
    <row r="338" spans="3:12">
      <c r="C338" t="s">
        <v>334</v>
      </c>
      <c r="D338" t="s">
        <v>208</v>
      </c>
      <c r="E338">
        <f t="shared" ca="1" si="5"/>
        <v>154774</v>
      </c>
      <c r="F338">
        <f t="shared" ca="1" si="5"/>
        <v>9323</v>
      </c>
      <c r="I338" s="101"/>
      <c r="L338" s="101"/>
    </row>
    <row r="339" spans="3:12">
      <c r="D339" t="s">
        <v>209</v>
      </c>
      <c r="E339">
        <f t="shared" ca="1" si="5"/>
        <v>85820</v>
      </c>
      <c r="F339">
        <f t="shared" ca="1" si="5"/>
        <v>137562</v>
      </c>
    </row>
    <row r="340" spans="3:12">
      <c r="D340" t="s">
        <v>335</v>
      </c>
      <c r="E340">
        <f t="shared" ca="1" si="5"/>
        <v>159833</v>
      </c>
      <c r="F340">
        <f t="shared" ca="1" si="5"/>
        <v>121351</v>
      </c>
    </row>
    <row r="341" spans="3:12">
      <c r="D341" t="s">
        <v>210</v>
      </c>
      <c r="E341">
        <f t="shared" ca="1" si="5"/>
        <v>38568</v>
      </c>
      <c r="F341">
        <f t="shared" ca="1" si="5"/>
        <v>23747</v>
      </c>
    </row>
    <row r="342" spans="3:12">
      <c r="D342" t="s">
        <v>211</v>
      </c>
      <c r="E342">
        <f t="shared" ca="1" si="5"/>
        <v>119478</v>
      </c>
      <c r="F342">
        <f t="shared" ca="1" si="5"/>
        <v>114036</v>
      </c>
      <c r="I342" s="101"/>
    </row>
    <row r="343" spans="3:12">
      <c r="D343" t="s">
        <v>212</v>
      </c>
      <c r="E343">
        <f t="shared" ca="1" si="5"/>
        <v>85791</v>
      </c>
      <c r="F343">
        <f t="shared" ca="1" si="5"/>
        <v>193246</v>
      </c>
    </row>
    <row r="344" spans="3:12">
      <c r="D344" t="s">
        <v>191</v>
      </c>
      <c r="E344">
        <f t="shared" ca="1" si="5"/>
        <v>73558</v>
      </c>
      <c r="F344">
        <f t="shared" ca="1" si="5"/>
        <v>2896</v>
      </c>
      <c r="I344" s="101"/>
      <c r="L344" s="101"/>
    </row>
    <row r="345" spans="3:12">
      <c r="C345" t="s">
        <v>336</v>
      </c>
      <c r="D345" t="s">
        <v>337</v>
      </c>
      <c r="E345">
        <f t="shared" ca="1" si="5"/>
        <v>117055</v>
      </c>
      <c r="F345">
        <f t="shared" ca="1" si="5"/>
        <v>180915</v>
      </c>
      <c r="H345" s="101"/>
      <c r="I345" s="101"/>
    </row>
    <row r="346" spans="3:12">
      <c r="D346" t="s">
        <v>338</v>
      </c>
      <c r="E346">
        <f t="shared" ca="1" si="5"/>
        <v>164082</v>
      </c>
      <c r="F346">
        <f t="shared" ca="1" si="5"/>
        <v>178759</v>
      </c>
    </row>
    <row r="347" spans="3:12">
      <c r="D347" t="s">
        <v>339</v>
      </c>
      <c r="E347">
        <f t="shared" ca="1" si="5"/>
        <v>112367</v>
      </c>
      <c r="F347">
        <f t="shared" ca="1" si="5"/>
        <v>63932</v>
      </c>
    </row>
    <row r="348" spans="3:12">
      <c r="D348" t="s">
        <v>340</v>
      </c>
      <c r="E348">
        <f t="shared" ca="1" si="5"/>
        <v>159084</v>
      </c>
      <c r="F348">
        <f t="shared" ca="1" si="5"/>
        <v>121618</v>
      </c>
    </row>
    <row r="349" spans="3:12">
      <c r="D349" t="s">
        <v>341</v>
      </c>
      <c r="E349">
        <f t="shared" ca="1" si="5"/>
        <v>40091</v>
      </c>
      <c r="F349">
        <f t="shared" ca="1" si="5"/>
        <v>170569</v>
      </c>
    </row>
    <row r="350" spans="3:12">
      <c r="D350" t="s">
        <v>342</v>
      </c>
      <c r="E350">
        <f t="shared" ca="1" si="5"/>
        <v>193698</v>
      </c>
      <c r="F350">
        <f t="shared" ca="1" si="5"/>
        <v>89465</v>
      </c>
    </row>
    <row r="351" spans="3:12">
      <c r="D351" t="s">
        <v>191</v>
      </c>
      <c r="E351">
        <f t="shared" ca="1" si="5"/>
        <v>143445</v>
      </c>
      <c r="F351">
        <f t="shared" ca="1" si="5"/>
        <v>211</v>
      </c>
      <c r="H351" s="101"/>
      <c r="I351" s="101"/>
    </row>
    <row r="352" spans="3:12">
      <c r="C352" t="s">
        <v>76</v>
      </c>
      <c r="D352" t="s">
        <v>213</v>
      </c>
      <c r="E352">
        <f t="shared" ca="1" si="5"/>
        <v>113208</v>
      </c>
      <c r="F352">
        <f t="shared" ca="1" si="5"/>
        <v>181330</v>
      </c>
    </row>
    <row r="353" spans="2:14">
      <c r="D353" t="s">
        <v>191</v>
      </c>
      <c r="E353">
        <f t="shared" ca="1" si="5"/>
        <v>93392</v>
      </c>
      <c r="F353">
        <f t="shared" ca="1" si="5"/>
        <v>172597</v>
      </c>
    </row>
    <row r="354" spans="2:14">
      <c r="C354" t="s">
        <v>40</v>
      </c>
      <c r="D354" t="s">
        <v>343</v>
      </c>
      <c r="E354">
        <f t="shared" ca="1" si="5"/>
        <v>46403</v>
      </c>
      <c r="F354">
        <f t="shared" ca="1" si="5"/>
        <v>124033</v>
      </c>
      <c r="L354" s="101"/>
    </row>
    <row r="355" spans="2:14">
      <c r="D355" t="s">
        <v>344</v>
      </c>
      <c r="E355">
        <f t="shared" ca="1" si="5"/>
        <v>69828</v>
      </c>
      <c r="F355">
        <f t="shared" ca="1" si="5"/>
        <v>58020</v>
      </c>
      <c r="H355" s="101"/>
      <c r="I355" s="101"/>
    </row>
    <row r="356" spans="2:14">
      <c r="D356" t="s">
        <v>214</v>
      </c>
      <c r="E356">
        <f t="shared" ca="1" si="5"/>
        <v>87358</v>
      </c>
      <c r="F356">
        <f t="shared" ca="1" si="5"/>
        <v>18401</v>
      </c>
    </row>
    <row r="357" spans="2:14">
      <c r="D357" t="s">
        <v>191</v>
      </c>
      <c r="E357">
        <f t="shared" ca="1" si="5"/>
        <v>66601</v>
      </c>
      <c r="F357">
        <f t="shared" ca="1" si="5"/>
        <v>23821</v>
      </c>
      <c r="H357" s="101"/>
      <c r="I357" s="101"/>
      <c r="L357" s="101"/>
    </row>
    <row r="358" spans="2:14">
      <c r="C358" t="s">
        <v>38</v>
      </c>
      <c r="D358" t="s">
        <v>346</v>
      </c>
      <c r="E358">
        <f t="shared" ca="1" si="5"/>
        <v>38769</v>
      </c>
      <c r="F358">
        <f t="shared" ca="1" si="5"/>
        <v>89712</v>
      </c>
    </row>
    <row r="359" spans="2:14">
      <c r="D359" t="s">
        <v>347</v>
      </c>
      <c r="E359">
        <f t="shared" ca="1" si="5"/>
        <v>78771</v>
      </c>
      <c r="F359">
        <f t="shared" ca="1" si="5"/>
        <v>77108</v>
      </c>
    </row>
    <row r="360" spans="2:14">
      <c r="D360" t="s">
        <v>348</v>
      </c>
      <c r="E360">
        <f t="shared" ca="1" si="5"/>
        <v>184125</v>
      </c>
      <c r="F360">
        <f t="shared" ca="1" si="5"/>
        <v>132894</v>
      </c>
      <c r="N360" s="102"/>
    </row>
    <row r="361" spans="2:14">
      <c r="D361" t="s">
        <v>191</v>
      </c>
      <c r="E361">
        <f t="shared" ca="1" si="5"/>
        <v>55501</v>
      </c>
      <c r="F361">
        <f t="shared" ca="1" si="5"/>
        <v>199451</v>
      </c>
      <c r="I361" s="101"/>
    </row>
    <row r="362" spans="2:14">
      <c r="C362" t="s">
        <v>191</v>
      </c>
      <c r="E362">
        <f t="shared" ca="1" si="5"/>
        <v>181301</v>
      </c>
      <c r="F362">
        <f t="shared" ca="1" si="5"/>
        <v>176837</v>
      </c>
      <c r="H362" s="101"/>
      <c r="I362" s="101"/>
      <c r="K362" s="101"/>
      <c r="L362" s="101"/>
    </row>
    <row r="363" spans="2:14">
      <c r="B363" t="s">
        <v>77</v>
      </c>
      <c r="C363" t="s">
        <v>77</v>
      </c>
      <c r="D363" t="s">
        <v>77</v>
      </c>
      <c r="E363">
        <f t="shared" ca="1" si="5"/>
        <v>50437</v>
      </c>
      <c r="F363">
        <f t="shared" ca="1" si="5"/>
        <v>190532</v>
      </c>
    </row>
    <row r="364" spans="2:14">
      <c r="D364" t="s">
        <v>191</v>
      </c>
      <c r="E364">
        <f t="shared" ca="1" si="5"/>
        <v>112835</v>
      </c>
      <c r="F364">
        <f t="shared" ca="1" si="5"/>
        <v>104389</v>
      </c>
    </row>
    <row r="365" spans="2:14">
      <c r="C365" t="s">
        <v>191</v>
      </c>
      <c r="E365">
        <f t="shared" ca="1" si="5"/>
        <v>20873</v>
      </c>
      <c r="F365">
        <f t="shared" ca="1" si="5"/>
        <v>3971</v>
      </c>
    </row>
    <row r="366" spans="2:14">
      <c r="B366" t="s">
        <v>23</v>
      </c>
      <c r="C366" t="s">
        <v>349</v>
      </c>
      <c r="D366" t="s">
        <v>215</v>
      </c>
      <c r="E366">
        <f t="shared" ca="1" si="5"/>
        <v>127469</v>
      </c>
      <c r="F366">
        <f t="shared" ca="1" si="5"/>
        <v>128684</v>
      </c>
    </row>
    <row r="367" spans="2:14">
      <c r="D367" t="s">
        <v>216</v>
      </c>
      <c r="E367">
        <f t="shared" ca="1" si="5"/>
        <v>65661</v>
      </c>
      <c r="F367">
        <f t="shared" ca="1" si="5"/>
        <v>6222</v>
      </c>
    </row>
    <row r="368" spans="2:14">
      <c r="D368" t="s">
        <v>217</v>
      </c>
      <c r="E368">
        <f t="shared" ca="1" si="5"/>
        <v>175628</v>
      </c>
      <c r="F368">
        <f t="shared" ca="1" si="5"/>
        <v>89688</v>
      </c>
    </row>
    <row r="369" spans="3:9">
      <c r="D369" t="s">
        <v>350</v>
      </c>
      <c r="E369">
        <f t="shared" ca="1" si="5"/>
        <v>176057</v>
      </c>
      <c r="F369">
        <f t="shared" ca="1" si="5"/>
        <v>143294</v>
      </c>
    </row>
    <row r="370" spans="3:9">
      <c r="D370" t="s">
        <v>218</v>
      </c>
      <c r="E370">
        <f t="shared" ca="1" si="5"/>
        <v>32633</v>
      </c>
      <c r="F370">
        <f t="shared" ca="1" si="5"/>
        <v>143573</v>
      </c>
    </row>
    <row r="371" spans="3:9">
      <c r="D371" t="s">
        <v>191</v>
      </c>
      <c r="E371">
        <f t="shared" ca="1" si="5"/>
        <v>88617</v>
      </c>
      <c r="F371">
        <f t="shared" ca="1" si="5"/>
        <v>27962</v>
      </c>
    </row>
    <row r="372" spans="3:9">
      <c r="C372" t="s">
        <v>25</v>
      </c>
      <c r="D372" t="s">
        <v>219</v>
      </c>
      <c r="E372">
        <f t="shared" ca="1" si="5"/>
        <v>91781</v>
      </c>
      <c r="F372">
        <f t="shared" ca="1" si="5"/>
        <v>135842</v>
      </c>
    </row>
    <row r="373" spans="3:9">
      <c r="D373" t="s">
        <v>220</v>
      </c>
      <c r="E373">
        <f t="shared" ca="1" si="5"/>
        <v>91915</v>
      </c>
      <c r="F373">
        <f t="shared" ca="1" si="5"/>
        <v>128279</v>
      </c>
    </row>
    <row r="374" spans="3:9">
      <c r="D374" t="s">
        <v>257</v>
      </c>
      <c r="E374">
        <f t="shared" ca="1" si="5"/>
        <v>75355</v>
      </c>
      <c r="F374">
        <f t="shared" ca="1" si="5"/>
        <v>106940</v>
      </c>
    </row>
    <row r="375" spans="3:9">
      <c r="D375" t="s">
        <v>221</v>
      </c>
      <c r="E375">
        <f t="shared" ca="1" si="5"/>
        <v>107399</v>
      </c>
      <c r="F375">
        <f t="shared" ca="1" si="5"/>
        <v>128062</v>
      </c>
    </row>
    <row r="376" spans="3:9">
      <c r="D376" t="s">
        <v>351</v>
      </c>
      <c r="E376">
        <f t="shared" ca="1" si="5"/>
        <v>182227</v>
      </c>
      <c r="F376">
        <f t="shared" ca="1" si="5"/>
        <v>65780</v>
      </c>
    </row>
    <row r="377" spans="3:9">
      <c r="D377" t="s">
        <v>191</v>
      </c>
      <c r="E377">
        <f t="shared" ca="1" si="5"/>
        <v>96106</v>
      </c>
      <c r="F377">
        <f t="shared" ca="1" si="5"/>
        <v>95430</v>
      </c>
      <c r="H377" s="101"/>
    </row>
    <row r="378" spans="3:9">
      <c r="C378" t="s">
        <v>352</v>
      </c>
      <c r="D378" t="s">
        <v>353</v>
      </c>
      <c r="E378">
        <f t="shared" ca="1" si="5"/>
        <v>187703</v>
      </c>
      <c r="F378">
        <f t="shared" ca="1" si="5"/>
        <v>194108</v>
      </c>
    </row>
    <row r="379" spans="3:9">
      <c r="D379" t="s">
        <v>249</v>
      </c>
      <c r="E379">
        <f t="shared" ca="1" si="5"/>
        <v>66705</v>
      </c>
      <c r="F379">
        <f t="shared" ca="1" si="5"/>
        <v>193671</v>
      </c>
    </row>
    <row r="380" spans="3:9">
      <c r="D380" t="s">
        <v>354</v>
      </c>
      <c r="E380">
        <f t="shared" ca="1" si="5"/>
        <v>149061</v>
      </c>
      <c r="F380">
        <f t="shared" ca="1" si="5"/>
        <v>36816</v>
      </c>
      <c r="H380" s="101"/>
      <c r="I380" s="101"/>
    </row>
    <row r="381" spans="3:9">
      <c r="D381" t="s">
        <v>355</v>
      </c>
      <c r="E381">
        <f t="shared" ca="1" si="5"/>
        <v>116814</v>
      </c>
      <c r="F381">
        <f t="shared" ca="1" si="5"/>
        <v>86129</v>
      </c>
    </row>
    <row r="382" spans="3:9">
      <c r="D382" t="s">
        <v>222</v>
      </c>
      <c r="E382">
        <f t="shared" ca="1" si="5"/>
        <v>95249</v>
      </c>
      <c r="F382">
        <f t="shared" ca="1" si="5"/>
        <v>36047</v>
      </c>
    </row>
    <row r="383" spans="3:9">
      <c r="D383" t="s">
        <v>356</v>
      </c>
      <c r="E383">
        <f t="shared" ca="1" si="5"/>
        <v>20333</v>
      </c>
      <c r="F383">
        <f t="shared" ca="1" si="5"/>
        <v>195020</v>
      </c>
    </row>
    <row r="384" spans="3:9">
      <c r="D384" t="s">
        <v>191</v>
      </c>
      <c r="E384">
        <f t="shared" ca="1" si="5"/>
        <v>109546</v>
      </c>
      <c r="F384">
        <f t="shared" ca="1" si="5"/>
        <v>181906</v>
      </c>
      <c r="H384" s="101"/>
      <c r="I384" s="101"/>
    </row>
    <row r="385" spans="3:6">
      <c r="C385" t="s">
        <v>24</v>
      </c>
      <c r="D385" t="s">
        <v>357</v>
      </c>
      <c r="E385">
        <f t="shared" ca="1" si="5"/>
        <v>104356</v>
      </c>
      <c r="F385">
        <f t="shared" ca="1" si="5"/>
        <v>114573</v>
      </c>
    </row>
    <row r="386" spans="3:6">
      <c r="D386" t="s">
        <v>223</v>
      </c>
      <c r="E386">
        <f t="shared" ca="1" si="5"/>
        <v>5832</v>
      </c>
      <c r="F386">
        <f t="shared" ca="1" si="5"/>
        <v>41741</v>
      </c>
    </row>
    <row r="387" spans="3:6">
      <c r="D387" t="s">
        <v>358</v>
      </c>
      <c r="E387">
        <f t="shared" ca="1" si="5"/>
        <v>19364</v>
      </c>
      <c r="F387">
        <f t="shared" ca="1" si="5"/>
        <v>52879</v>
      </c>
    </row>
    <row r="388" spans="3:6">
      <c r="D388" t="s">
        <v>359</v>
      </c>
      <c r="E388">
        <f t="shared" ca="1" si="5"/>
        <v>5115</v>
      </c>
      <c r="F388">
        <f t="shared" ca="1" si="5"/>
        <v>25457</v>
      </c>
    </row>
    <row r="389" spans="3:6">
      <c r="D389" t="s">
        <v>191</v>
      </c>
      <c r="E389">
        <f t="shared" ref="E389:F452" ca="1" si="6">RANDBETWEEN(1,200000)</f>
        <v>171993</v>
      </c>
      <c r="F389">
        <f t="shared" ca="1" si="6"/>
        <v>18088</v>
      </c>
    </row>
    <row r="390" spans="3:6">
      <c r="C390" t="s">
        <v>360</v>
      </c>
      <c r="D390" t="s">
        <v>224</v>
      </c>
      <c r="E390">
        <f t="shared" ca="1" si="6"/>
        <v>127058</v>
      </c>
      <c r="F390">
        <f t="shared" ca="1" si="6"/>
        <v>74850</v>
      </c>
    </row>
    <row r="391" spans="3:6">
      <c r="D391" t="s">
        <v>225</v>
      </c>
      <c r="E391">
        <f t="shared" ca="1" si="6"/>
        <v>98197</v>
      </c>
      <c r="F391">
        <f t="shared" ca="1" si="6"/>
        <v>8987</v>
      </c>
    </row>
    <row r="392" spans="3:6">
      <c r="D392" t="s">
        <v>226</v>
      </c>
      <c r="E392">
        <f t="shared" ca="1" si="6"/>
        <v>75429</v>
      </c>
      <c r="F392">
        <f t="shared" ca="1" si="6"/>
        <v>197698</v>
      </c>
    </row>
    <row r="393" spans="3:6">
      <c r="D393" t="s">
        <v>191</v>
      </c>
      <c r="E393">
        <f t="shared" ca="1" si="6"/>
        <v>88984</v>
      </c>
      <c r="F393">
        <f t="shared" ca="1" si="6"/>
        <v>126506</v>
      </c>
    </row>
    <row r="394" spans="3:6">
      <c r="C394" t="s">
        <v>362</v>
      </c>
      <c r="D394" t="s">
        <v>227</v>
      </c>
      <c r="E394">
        <f t="shared" ca="1" si="6"/>
        <v>161853</v>
      </c>
      <c r="F394">
        <f t="shared" ca="1" si="6"/>
        <v>19481</v>
      </c>
    </row>
    <row r="395" spans="3:6">
      <c r="D395" t="s">
        <v>363</v>
      </c>
      <c r="E395">
        <f t="shared" ca="1" si="6"/>
        <v>100737</v>
      </c>
      <c r="F395">
        <f t="shared" ca="1" si="6"/>
        <v>140666</v>
      </c>
    </row>
    <row r="396" spans="3:6">
      <c r="D396" t="s">
        <v>228</v>
      </c>
      <c r="E396">
        <f t="shared" ca="1" si="6"/>
        <v>44824</v>
      </c>
      <c r="F396">
        <f t="shared" ca="1" si="6"/>
        <v>141019</v>
      </c>
    </row>
    <row r="397" spans="3:6">
      <c r="D397" t="s">
        <v>229</v>
      </c>
      <c r="E397">
        <f t="shared" ca="1" si="6"/>
        <v>32831</v>
      </c>
      <c r="F397">
        <f t="shared" ca="1" si="6"/>
        <v>173900</v>
      </c>
    </row>
    <row r="398" spans="3:6">
      <c r="D398" t="s">
        <v>191</v>
      </c>
      <c r="E398">
        <f t="shared" ca="1" si="6"/>
        <v>727</v>
      </c>
      <c r="F398">
        <f t="shared" ca="1" si="6"/>
        <v>149002</v>
      </c>
    </row>
    <row r="399" spans="3:6">
      <c r="C399" t="s">
        <v>364</v>
      </c>
      <c r="D399" t="s">
        <v>365</v>
      </c>
      <c r="E399">
        <f t="shared" ca="1" si="6"/>
        <v>851</v>
      </c>
      <c r="F399">
        <f t="shared" ca="1" si="6"/>
        <v>39243</v>
      </c>
    </row>
    <row r="400" spans="3:6">
      <c r="D400" t="s">
        <v>230</v>
      </c>
      <c r="E400">
        <f t="shared" ca="1" si="6"/>
        <v>180787</v>
      </c>
      <c r="F400">
        <f t="shared" ca="1" si="6"/>
        <v>37207</v>
      </c>
    </row>
    <row r="401" spans="2:9">
      <c r="D401" t="s">
        <v>366</v>
      </c>
      <c r="E401">
        <f t="shared" ca="1" si="6"/>
        <v>183124</v>
      </c>
      <c r="F401">
        <f t="shared" ca="1" si="6"/>
        <v>20853</v>
      </c>
    </row>
    <row r="402" spans="2:9">
      <c r="D402" t="s">
        <v>191</v>
      </c>
      <c r="E402">
        <f t="shared" ca="1" si="6"/>
        <v>75562</v>
      </c>
      <c r="F402">
        <f t="shared" ca="1" si="6"/>
        <v>14245</v>
      </c>
    </row>
    <row r="403" spans="2:9">
      <c r="C403" t="s">
        <v>26</v>
      </c>
      <c r="D403" t="s">
        <v>231</v>
      </c>
      <c r="E403">
        <f t="shared" ca="1" si="6"/>
        <v>165702</v>
      </c>
      <c r="F403">
        <f t="shared" ca="1" si="6"/>
        <v>122294</v>
      </c>
    </row>
    <row r="404" spans="2:9">
      <c r="D404" t="s">
        <v>367</v>
      </c>
      <c r="E404">
        <f t="shared" ca="1" si="6"/>
        <v>135381</v>
      </c>
      <c r="F404">
        <f t="shared" ca="1" si="6"/>
        <v>50649</v>
      </c>
    </row>
    <row r="405" spans="2:9">
      <c r="D405" t="s">
        <v>368</v>
      </c>
      <c r="E405">
        <f t="shared" ca="1" si="6"/>
        <v>54774</v>
      </c>
      <c r="F405">
        <f t="shared" ca="1" si="6"/>
        <v>135119</v>
      </c>
    </row>
    <row r="406" spans="2:9">
      <c r="D406" t="s">
        <v>232</v>
      </c>
      <c r="E406">
        <f t="shared" ca="1" si="6"/>
        <v>45224</v>
      </c>
      <c r="F406">
        <f t="shared" ca="1" si="6"/>
        <v>2823</v>
      </c>
    </row>
    <row r="407" spans="2:9">
      <c r="D407" t="s">
        <v>233</v>
      </c>
      <c r="E407">
        <f t="shared" ca="1" si="6"/>
        <v>152526</v>
      </c>
      <c r="F407">
        <f t="shared" ca="1" si="6"/>
        <v>99375</v>
      </c>
    </row>
    <row r="408" spans="2:9">
      <c r="D408" t="s">
        <v>191</v>
      </c>
      <c r="E408">
        <f t="shared" ca="1" si="6"/>
        <v>103806</v>
      </c>
      <c r="F408">
        <f t="shared" ca="1" si="6"/>
        <v>193977</v>
      </c>
    </row>
    <row r="409" spans="2:9">
      <c r="C409" t="s">
        <v>369</v>
      </c>
      <c r="D409" t="s">
        <v>234</v>
      </c>
      <c r="E409">
        <f t="shared" ca="1" si="6"/>
        <v>199836</v>
      </c>
      <c r="F409">
        <f t="shared" ca="1" si="6"/>
        <v>103919</v>
      </c>
    </row>
    <row r="410" spans="2:9">
      <c r="D410" t="s">
        <v>235</v>
      </c>
      <c r="E410">
        <f t="shared" ca="1" si="6"/>
        <v>144664</v>
      </c>
      <c r="F410">
        <f t="shared" ca="1" si="6"/>
        <v>176212</v>
      </c>
    </row>
    <row r="411" spans="2:9">
      <c r="D411" t="s">
        <v>370</v>
      </c>
      <c r="E411">
        <f t="shared" ca="1" si="6"/>
        <v>61480</v>
      </c>
      <c r="F411">
        <f t="shared" ca="1" si="6"/>
        <v>169220</v>
      </c>
    </row>
    <row r="412" spans="2:9">
      <c r="D412" t="s">
        <v>191</v>
      </c>
      <c r="E412">
        <f t="shared" ca="1" si="6"/>
        <v>191588</v>
      </c>
      <c r="F412">
        <f t="shared" ca="1" si="6"/>
        <v>41123</v>
      </c>
    </row>
    <row r="413" spans="2:9">
      <c r="C413" t="s">
        <v>191</v>
      </c>
      <c r="E413">
        <f t="shared" ca="1" si="6"/>
        <v>51645</v>
      </c>
      <c r="F413">
        <f t="shared" ca="1" si="6"/>
        <v>126646</v>
      </c>
      <c r="H413" s="101"/>
      <c r="I413" s="101"/>
    </row>
    <row r="414" spans="2:9">
      <c r="B414" t="s">
        <v>19</v>
      </c>
      <c r="C414" t="s">
        <v>371</v>
      </c>
      <c r="D414" t="s">
        <v>372</v>
      </c>
      <c r="E414">
        <f t="shared" ca="1" si="6"/>
        <v>194676</v>
      </c>
      <c r="F414">
        <f t="shared" ca="1" si="6"/>
        <v>198592</v>
      </c>
      <c r="H414" s="101"/>
      <c r="I414" s="101"/>
    </row>
    <row r="415" spans="2:9">
      <c r="D415" t="s">
        <v>373</v>
      </c>
      <c r="E415">
        <f t="shared" ca="1" si="6"/>
        <v>56351</v>
      </c>
      <c r="F415">
        <f t="shared" ca="1" si="6"/>
        <v>179320</v>
      </c>
      <c r="H415" s="101"/>
      <c r="I415" s="101"/>
    </row>
    <row r="416" spans="2:9">
      <c r="D416" t="s">
        <v>374</v>
      </c>
      <c r="E416">
        <f t="shared" ca="1" si="6"/>
        <v>77596</v>
      </c>
      <c r="F416">
        <f t="shared" ca="1" si="6"/>
        <v>179361</v>
      </c>
      <c r="H416" s="101"/>
      <c r="I416" s="101"/>
    </row>
    <row r="417" spans="3:12">
      <c r="D417" t="s">
        <v>375</v>
      </c>
      <c r="E417">
        <f t="shared" ca="1" si="6"/>
        <v>84438</v>
      </c>
      <c r="F417">
        <f t="shared" ca="1" si="6"/>
        <v>52997</v>
      </c>
    </row>
    <row r="418" spans="3:12">
      <c r="D418" t="s">
        <v>377</v>
      </c>
      <c r="E418">
        <f t="shared" ca="1" si="6"/>
        <v>156326</v>
      </c>
      <c r="F418">
        <f t="shared" ca="1" si="6"/>
        <v>175941</v>
      </c>
    </row>
    <row r="419" spans="3:12">
      <c r="D419" t="s">
        <v>191</v>
      </c>
      <c r="E419">
        <f t="shared" ca="1" si="6"/>
        <v>59225</v>
      </c>
      <c r="F419">
        <f t="shared" ca="1" si="6"/>
        <v>164289</v>
      </c>
      <c r="H419" s="101"/>
      <c r="I419" s="101"/>
      <c r="K419" s="101"/>
      <c r="L419" s="101"/>
    </row>
    <row r="420" spans="3:12">
      <c r="C420" t="s">
        <v>180</v>
      </c>
      <c r="D420" t="s">
        <v>379</v>
      </c>
      <c r="E420">
        <f t="shared" ca="1" si="6"/>
        <v>155186</v>
      </c>
      <c r="F420">
        <f t="shared" ca="1" si="6"/>
        <v>179194</v>
      </c>
    </row>
    <row r="421" spans="3:12">
      <c r="D421" t="s">
        <v>380</v>
      </c>
      <c r="E421">
        <f t="shared" ca="1" si="6"/>
        <v>76911</v>
      </c>
      <c r="F421">
        <f t="shared" ca="1" si="6"/>
        <v>21649</v>
      </c>
    </row>
    <row r="422" spans="3:12">
      <c r="D422" t="s">
        <v>191</v>
      </c>
      <c r="E422">
        <f t="shared" ca="1" si="6"/>
        <v>145595</v>
      </c>
      <c r="F422">
        <f t="shared" ca="1" si="6"/>
        <v>166239</v>
      </c>
    </row>
    <row r="423" spans="3:12">
      <c r="C423" t="s">
        <v>382</v>
      </c>
      <c r="D423" t="s">
        <v>383</v>
      </c>
      <c r="E423">
        <f t="shared" ca="1" si="6"/>
        <v>81568</v>
      </c>
      <c r="F423">
        <f t="shared" ca="1" si="6"/>
        <v>15534</v>
      </c>
    </row>
    <row r="424" spans="3:12">
      <c r="D424" t="s">
        <v>384</v>
      </c>
      <c r="E424">
        <f t="shared" ca="1" si="6"/>
        <v>63169</v>
      </c>
      <c r="F424">
        <f t="shared" ca="1" si="6"/>
        <v>130114</v>
      </c>
      <c r="I424" s="101"/>
    </row>
    <row r="425" spans="3:12">
      <c r="D425" t="s">
        <v>385</v>
      </c>
      <c r="E425">
        <f t="shared" ca="1" si="6"/>
        <v>98024</v>
      </c>
      <c r="F425">
        <f t="shared" ca="1" si="6"/>
        <v>107496</v>
      </c>
      <c r="H425" s="101"/>
      <c r="I425" s="101"/>
    </row>
    <row r="426" spans="3:12">
      <c r="D426" t="s">
        <v>386</v>
      </c>
      <c r="E426">
        <f t="shared" ca="1" si="6"/>
        <v>72392</v>
      </c>
      <c r="F426">
        <f t="shared" ca="1" si="6"/>
        <v>96048</v>
      </c>
      <c r="H426" s="101"/>
      <c r="I426" s="101"/>
    </row>
    <row r="427" spans="3:12">
      <c r="D427" t="s">
        <v>387</v>
      </c>
      <c r="E427">
        <f t="shared" ca="1" si="6"/>
        <v>36820</v>
      </c>
      <c r="F427">
        <f t="shared" ca="1" si="6"/>
        <v>53078</v>
      </c>
      <c r="H427" s="101"/>
    </row>
    <row r="428" spans="3:12">
      <c r="D428" t="s">
        <v>191</v>
      </c>
      <c r="E428">
        <f t="shared" ca="1" si="6"/>
        <v>49121</v>
      </c>
      <c r="F428">
        <f t="shared" ca="1" si="6"/>
        <v>112918</v>
      </c>
      <c r="H428" s="101"/>
      <c r="I428" s="101"/>
    </row>
    <row r="429" spans="3:12">
      <c r="C429" t="s">
        <v>388</v>
      </c>
      <c r="D429" t="s">
        <v>236</v>
      </c>
      <c r="E429">
        <f t="shared" ca="1" si="6"/>
        <v>115935</v>
      </c>
      <c r="F429">
        <f t="shared" ca="1" si="6"/>
        <v>45884</v>
      </c>
    </row>
    <row r="430" spans="3:12">
      <c r="D430" t="s">
        <v>389</v>
      </c>
      <c r="E430">
        <f t="shared" ca="1" si="6"/>
        <v>54303</v>
      </c>
      <c r="F430">
        <f t="shared" ca="1" si="6"/>
        <v>122698</v>
      </c>
    </row>
    <row r="431" spans="3:12">
      <c r="D431" t="s">
        <v>390</v>
      </c>
      <c r="E431">
        <f t="shared" ca="1" si="6"/>
        <v>2590</v>
      </c>
      <c r="F431">
        <f t="shared" ca="1" si="6"/>
        <v>167621</v>
      </c>
      <c r="I431" s="101"/>
    </row>
    <row r="432" spans="3:12">
      <c r="D432" t="s">
        <v>391</v>
      </c>
      <c r="E432">
        <f t="shared" ca="1" si="6"/>
        <v>161531</v>
      </c>
      <c r="F432">
        <f t="shared" ca="1" si="6"/>
        <v>199662</v>
      </c>
    </row>
    <row r="433" spans="3:14">
      <c r="D433" t="s">
        <v>191</v>
      </c>
      <c r="E433">
        <f t="shared" ca="1" si="6"/>
        <v>17618</v>
      </c>
      <c r="F433">
        <f t="shared" ca="1" si="6"/>
        <v>136151</v>
      </c>
      <c r="H433" s="101"/>
      <c r="I433" s="101"/>
    </row>
    <row r="434" spans="3:14">
      <c r="C434" t="s">
        <v>20</v>
      </c>
      <c r="D434" t="s">
        <v>237</v>
      </c>
      <c r="E434">
        <f t="shared" ca="1" si="6"/>
        <v>13600</v>
      </c>
      <c r="F434">
        <f t="shared" ca="1" si="6"/>
        <v>187697</v>
      </c>
    </row>
    <row r="435" spans="3:14">
      <c r="D435" t="s">
        <v>238</v>
      </c>
      <c r="E435">
        <f t="shared" ca="1" si="6"/>
        <v>125669</v>
      </c>
      <c r="F435">
        <f t="shared" ca="1" si="6"/>
        <v>62679</v>
      </c>
      <c r="N435" s="102"/>
    </row>
    <row r="436" spans="3:14">
      <c r="D436" t="s">
        <v>191</v>
      </c>
      <c r="E436">
        <f t="shared" ca="1" si="6"/>
        <v>96233</v>
      </c>
      <c r="F436">
        <f t="shared" ca="1" si="6"/>
        <v>181</v>
      </c>
    </row>
    <row r="437" spans="3:14">
      <c r="C437" t="s">
        <v>392</v>
      </c>
      <c r="D437" t="s">
        <v>239</v>
      </c>
      <c r="E437">
        <f t="shared" ca="1" si="6"/>
        <v>62159</v>
      </c>
      <c r="F437">
        <f t="shared" ca="1" si="6"/>
        <v>22727</v>
      </c>
    </row>
    <row r="438" spans="3:14">
      <c r="D438" t="s">
        <v>240</v>
      </c>
      <c r="E438">
        <f t="shared" ca="1" si="6"/>
        <v>108164</v>
      </c>
      <c r="F438">
        <f t="shared" ca="1" si="6"/>
        <v>92136</v>
      </c>
    </row>
    <row r="439" spans="3:14">
      <c r="D439" t="s">
        <v>393</v>
      </c>
      <c r="E439">
        <f t="shared" ca="1" si="6"/>
        <v>101097</v>
      </c>
      <c r="F439">
        <f t="shared" ca="1" si="6"/>
        <v>102235</v>
      </c>
      <c r="I439" s="101"/>
    </row>
    <row r="440" spans="3:14">
      <c r="D440" t="s">
        <v>241</v>
      </c>
      <c r="E440">
        <f t="shared" ca="1" si="6"/>
        <v>130198</v>
      </c>
      <c r="F440">
        <f t="shared" ca="1" si="6"/>
        <v>123841</v>
      </c>
    </row>
    <row r="441" spans="3:14">
      <c r="D441" t="s">
        <v>191</v>
      </c>
      <c r="E441">
        <f t="shared" ca="1" si="6"/>
        <v>78669</v>
      </c>
      <c r="F441">
        <f t="shared" ca="1" si="6"/>
        <v>45788</v>
      </c>
      <c r="H441" s="101"/>
      <c r="I441" s="101"/>
    </row>
    <row r="442" spans="3:14">
      <c r="C442" t="s">
        <v>394</v>
      </c>
      <c r="D442" t="s">
        <v>395</v>
      </c>
      <c r="E442">
        <f t="shared" ca="1" si="6"/>
        <v>119367</v>
      </c>
      <c r="F442">
        <f t="shared" ca="1" si="6"/>
        <v>142296</v>
      </c>
    </row>
    <row r="443" spans="3:14">
      <c r="D443" t="s">
        <v>396</v>
      </c>
      <c r="E443">
        <f t="shared" ca="1" si="6"/>
        <v>90128</v>
      </c>
      <c r="F443">
        <f t="shared" ca="1" si="6"/>
        <v>198724</v>
      </c>
    </row>
    <row r="444" spans="3:14">
      <c r="D444" t="s">
        <v>397</v>
      </c>
      <c r="E444">
        <f t="shared" ca="1" si="6"/>
        <v>150585</v>
      </c>
      <c r="F444">
        <f t="shared" ca="1" si="6"/>
        <v>119832</v>
      </c>
    </row>
    <row r="445" spans="3:14">
      <c r="D445" t="s">
        <v>191</v>
      </c>
      <c r="E445">
        <f t="shared" ca="1" si="6"/>
        <v>172474</v>
      </c>
      <c r="F445">
        <f t="shared" ca="1" si="6"/>
        <v>162506</v>
      </c>
      <c r="I445" s="101"/>
    </row>
    <row r="446" spans="3:14">
      <c r="C446" t="s">
        <v>398</v>
      </c>
      <c r="D446" t="s">
        <v>250</v>
      </c>
      <c r="E446">
        <f t="shared" ca="1" si="6"/>
        <v>42166</v>
      </c>
      <c r="F446">
        <f t="shared" ca="1" si="6"/>
        <v>73094</v>
      </c>
    </row>
    <row r="447" spans="3:14">
      <c r="D447" t="s">
        <v>399</v>
      </c>
      <c r="E447">
        <f t="shared" ca="1" si="6"/>
        <v>136113</v>
      </c>
      <c r="F447">
        <f t="shared" ca="1" si="6"/>
        <v>114699</v>
      </c>
    </row>
    <row r="448" spans="3:14">
      <c r="D448" t="s">
        <v>400</v>
      </c>
      <c r="E448">
        <f t="shared" ca="1" si="6"/>
        <v>123328</v>
      </c>
      <c r="F448">
        <f t="shared" ca="1" si="6"/>
        <v>107519</v>
      </c>
    </row>
    <row r="449" spans="2:12">
      <c r="D449" t="s">
        <v>191</v>
      </c>
      <c r="E449">
        <f t="shared" ca="1" si="6"/>
        <v>34256</v>
      </c>
      <c r="F449">
        <f t="shared" ca="1" si="6"/>
        <v>197719</v>
      </c>
      <c r="H449" s="101"/>
    </row>
    <row r="450" spans="2:12">
      <c r="C450" t="s">
        <v>401</v>
      </c>
      <c r="D450" t="s">
        <v>242</v>
      </c>
      <c r="E450">
        <f t="shared" ca="1" si="6"/>
        <v>72692</v>
      </c>
      <c r="F450">
        <f t="shared" ca="1" si="6"/>
        <v>64653</v>
      </c>
    </row>
    <row r="451" spans="2:12">
      <c r="D451" t="s">
        <v>243</v>
      </c>
      <c r="E451">
        <f t="shared" ca="1" si="6"/>
        <v>123761</v>
      </c>
      <c r="F451">
        <f t="shared" ca="1" si="6"/>
        <v>159628</v>
      </c>
    </row>
    <row r="452" spans="2:12">
      <c r="D452" t="s">
        <v>402</v>
      </c>
      <c r="E452">
        <f t="shared" ca="1" si="6"/>
        <v>134767</v>
      </c>
      <c r="F452">
        <f t="shared" ca="1" si="6"/>
        <v>96025</v>
      </c>
    </row>
    <row r="453" spans="2:12">
      <c r="D453" t="s">
        <v>244</v>
      </c>
      <c r="E453">
        <f t="shared" ref="E453:F516" ca="1" si="7">RANDBETWEEN(1,200000)</f>
        <v>166811</v>
      </c>
      <c r="F453">
        <f t="shared" ca="1" si="7"/>
        <v>175793</v>
      </c>
    </row>
    <row r="454" spans="2:12">
      <c r="D454" t="s">
        <v>245</v>
      </c>
      <c r="E454">
        <f t="shared" ca="1" si="7"/>
        <v>195164</v>
      </c>
      <c r="F454">
        <f t="shared" ca="1" si="7"/>
        <v>2987</v>
      </c>
    </row>
    <row r="455" spans="2:12">
      <c r="D455" t="s">
        <v>191</v>
      </c>
      <c r="E455">
        <f t="shared" ca="1" si="7"/>
        <v>98616</v>
      </c>
      <c r="F455">
        <f t="shared" ca="1" si="7"/>
        <v>168158</v>
      </c>
    </row>
    <row r="456" spans="2:12">
      <c r="C456" t="s">
        <v>191</v>
      </c>
      <c r="E456">
        <f t="shared" ca="1" si="7"/>
        <v>69233</v>
      </c>
      <c r="F456">
        <f t="shared" ca="1" si="7"/>
        <v>98505</v>
      </c>
      <c r="H456" s="101"/>
      <c r="I456" s="101"/>
      <c r="K456" s="101"/>
      <c r="L456" s="101"/>
    </row>
    <row r="457" spans="2:12">
      <c r="B457" t="s">
        <v>18</v>
      </c>
      <c r="C457" t="s">
        <v>403</v>
      </c>
      <c r="D457" t="s">
        <v>404</v>
      </c>
      <c r="E457">
        <f t="shared" ca="1" si="7"/>
        <v>99239</v>
      </c>
      <c r="F457">
        <f t="shared" ca="1" si="7"/>
        <v>187432</v>
      </c>
      <c r="I457" s="101"/>
    </row>
    <row r="458" spans="2:12">
      <c r="D458" t="s">
        <v>405</v>
      </c>
      <c r="E458">
        <f t="shared" ca="1" si="7"/>
        <v>53732</v>
      </c>
      <c r="F458">
        <f t="shared" ca="1" si="7"/>
        <v>17426</v>
      </c>
    </row>
    <row r="459" spans="2:12">
      <c r="D459" t="s">
        <v>406</v>
      </c>
      <c r="E459">
        <f t="shared" ca="1" si="7"/>
        <v>132747</v>
      </c>
      <c r="F459">
        <f t="shared" ca="1" si="7"/>
        <v>163159</v>
      </c>
    </row>
    <row r="460" spans="2:12">
      <c r="D460" t="s">
        <v>255</v>
      </c>
      <c r="E460">
        <f t="shared" ca="1" si="7"/>
        <v>20425</v>
      </c>
      <c r="F460">
        <f t="shared" ca="1" si="7"/>
        <v>28632</v>
      </c>
    </row>
    <row r="461" spans="2:12">
      <c r="D461" t="s">
        <v>407</v>
      </c>
      <c r="E461">
        <f t="shared" ca="1" si="7"/>
        <v>39985</v>
      </c>
      <c r="F461">
        <f t="shared" ca="1" si="7"/>
        <v>157332</v>
      </c>
    </row>
    <row r="462" spans="2:12">
      <c r="D462" t="s">
        <v>246</v>
      </c>
      <c r="E462">
        <f t="shared" ca="1" si="7"/>
        <v>163624</v>
      </c>
      <c r="F462">
        <f t="shared" ca="1" si="7"/>
        <v>194903</v>
      </c>
    </row>
    <row r="463" spans="2:12">
      <c r="D463" t="s">
        <v>408</v>
      </c>
      <c r="E463">
        <f t="shared" ca="1" si="7"/>
        <v>62882</v>
      </c>
      <c r="F463">
        <f t="shared" ca="1" si="7"/>
        <v>95431</v>
      </c>
    </row>
    <row r="464" spans="2:12">
      <c r="D464" t="s">
        <v>409</v>
      </c>
      <c r="E464">
        <f t="shared" ca="1" si="7"/>
        <v>78004</v>
      </c>
      <c r="F464">
        <f t="shared" ca="1" si="7"/>
        <v>121635</v>
      </c>
      <c r="H464" s="101"/>
      <c r="I464" s="101"/>
    </row>
    <row r="465" spans="3:12">
      <c r="D465" t="s">
        <v>410</v>
      </c>
      <c r="E465">
        <f t="shared" ca="1" si="7"/>
        <v>176503</v>
      </c>
      <c r="F465">
        <f t="shared" ca="1" si="7"/>
        <v>144737</v>
      </c>
    </row>
    <row r="466" spans="3:12">
      <c r="D466" t="s">
        <v>191</v>
      </c>
      <c r="E466">
        <f t="shared" ca="1" si="7"/>
        <v>126835</v>
      </c>
      <c r="F466">
        <f t="shared" ca="1" si="7"/>
        <v>33642</v>
      </c>
      <c r="H466" s="101"/>
      <c r="I466" s="101"/>
    </row>
    <row r="467" spans="3:12">
      <c r="C467" t="s">
        <v>155</v>
      </c>
      <c r="D467" t="s">
        <v>411</v>
      </c>
      <c r="E467">
        <f t="shared" ca="1" si="7"/>
        <v>178775</v>
      </c>
      <c r="F467">
        <f t="shared" ca="1" si="7"/>
        <v>90839</v>
      </c>
    </row>
    <row r="468" spans="3:12">
      <c r="D468" t="s">
        <v>412</v>
      </c>
      <c r="E468">
        <f t="shared" ca="1" si="7"/>
        <v>176689</v>
      </c>
      <c r="F468">
        <f t="shared" ca="1" si="7"/>
        <v>184454</v>
      </c>
    </row>
    <row r="469" spans="3:12">
      <c r="D469" t="s">
        <v>413</v>
      </c>
      <c r="E469">
        <f t="shared" ca="1" si="7"/>
        <v>47863</v>
      </c>
      <c r="F469">
        <f t="shared" ca="1" si="7"/>
        <v>146313</v>
      </c>
      <c r="I469" s="101"/>
    </row>
    <row r="470" spans="3:12">
      <c r="D470" t="s">
        <v>259</v>
      </c>
      <c r="E470">
        <f t="shared" ca="1" si="7"/>
        <v>183626</v>
      </c>
      <c r="F470">
        <f t="shared" ca="1" si="7"/>
        <v>41076</v>
      </c>
    </row>
    <row r="471" spans="3:12">
      <c r="D471" t="s">
        <v>414</v>
      </c>
      <c r="E471">
        <f t="shared" ca="1" si="7"/>
        <v>54482</v>
      </c>
      <c r="F471">
        <f t="shared" ca="1" si="7"/>
        <v>147017</v>
      </c>
      <c r="H471" s="101"/>
      <c r="I471" s="101"/>
      <c r="K471" s="101"/>
      <c r="L471" s="101"/>
    </row>
    <row r="472" spans="3:12">
      <c r="D472" t="s">
        <v>415</v>
      </c>
      <c r="E472">
        <f t="shared" ca="1" si="7"/>
        <v>37235</v>
      </c>
      <c r="F472">
        <f t="shared" ca="1" si="7"/>
        <v>103815</v>
      </c>
      <c r="H472" s="101"/>
    </row>
    <row r="473" spans="3:12">
      <c r="D473" t="s">
        <v>416</v>
      </c>
      <c r="E473">
        <f t="shared" ca="1" si="7"/>
        <v>12474</v>
      </c>
      <c r="F473">
        <f t="shared" ca="1" si="7"/>
        <v>127438</v>
      </c>
    </row>
    <row r="474" spans="3:12">
      <c r="D474" t="s">
        <v>191</v>
      </c>
      <c r="E474">
        <f t="shared" ca="1" si="7"/>
        <v>76502</v>
      </c>
      <c r="F474">
        <f t="shared" ca="1" si="7"/>
        <v>174754</v>
      </c>
      <c r="H474" s="101"/>
      <c r="I474" s="101"/>
      <c r="K474" s="101"/>
      <c r="L474" s="101"/>
    </row>
    <row r="475" spans="3:12">
      <c r="C475" t="s">
        <v>36</v>
      </c>
      <c r="D475" t="s">
        <v>417</v>
      </c>
      <c r="E475">
        <f t="shared" ca="1" si="7"/>
        <v>34374</v>
      </c>
      <c r="F475">
        <f t="shared" ca="1" si="7"/>
        <v>72081</v>
      </c>
    </row>
    <row r="476" spans="3:12">
      <c r="D476" t="s">
        <v>418</v>
      </c>
      <c r="E476">
        <f t="shared" ca="1" si="7"/>
        <v>183784</v>
      </c>
      <c r="F476">
        <f t="shared" ca="1" si="7"/>
        <v>176394</v>
      </c>
    </row>
    <row r="477" spans="3:12">
      <c r="D477" t="s">
        <v>419</v>
      </c>
      <c r="E477">
        <f t="shared" ca="1" si="7"/>
        <v>49851</v>
      </c>
      <c r="F477">
        <f t="shared" ca="1" si="7"/>
        <v>103887</v>
      </c>
    </row>
    <row r="478" spans="3:12">
      <c r="D478" t="s">
        <v>420</v>
      </c>
      <c r="E478">
        <f t="shared" ca="1" si="7"/>
        <v>46063</v>
      </c>
      <c r="F478">
        <f t="shared" ca="1" si="7"/>
        <v>71316</v>
      </c>
      <c r="H478" s="101"/>
    </row>
    <row r="479" spans="3:12">
      <c r="D479" t="s">
        <v>256</v>
      </c>
      <c r="E479">
        <f t="shared" ca="1" si="7"/>
        <v>18612</v>
      </c>
      <c r="F479">
        <f t="shared" ca="1" si="7"/>
        <v>141784</v>
      </c>
    </row>
    <row r="480" spans="3:12">
      <c r="D480" t="s">
        <v>421</v>
      </c>
      <c r="E480">
        <f t="shared" ca="1" si="7"/>
        <v>54169</v>
      </c>
      <c r="F480">
        <f t="shared" ca="1" si="7"/>
        <v>178235</v>
      </c>
      <c r="H480" s="101"/>
      <c r="I480" s="101"/>
    </row>
    <row r="481" spans="3:12">
      <c r="D481" t="s">
        <v>422</v>
      </c>
      <c r="E481">
        <f t="shared" ca="1" si="7"/>
        <v>47751</v>
      </c>
      <c r="F481">
        <f t="shared" ca="1" si="7"/>
        <v>91646</v>
      </c>
    </row>
    <row r="482" spans="3:12">
      <c r="D482" t="s">
        <v>423</v>
      </c>
      <c r="E482">
        <f t="shared" ca="1" si="7"/>
        <v>35594</v>
      </c>
      <c r="F482">
        <f t="shared" ca="1" si="7"/>
        <v>34759</v>
      </c>
    </row>
    <row r="483" spans="3:12">
      <c r="D483" t="s">
        <v>424</v>
      </c>
      <c r="E483">
        <f t="shared" ca="1" si="7"/>
        <v>154153</v>
      </c>
      <c r="F483">
        <f t="shared" ca="1" si="7"/>
        <v>31067</v>
      </c>
    </row>
    <row r="484" spans="3:12">
      <c r="D484" t="s">
        <v>191</v>
      </c>
      <c r="E484">
        <f t="shared" ca="1" si="7"/>
        <v>21692</v>
      </c>
      <c r="F484">
        <f t="shared" ca="1" si="7"/>
        <v>66400</v>
      </c>
      <c r="H484" s="101"/>
      <c r="I484" s="101"/>
      <c r="K484" s="101"/>
      <c r="L484" s="101"/>
    </row>
    <row r="485" spans="3:12">
      <c r="C485" t="s">
        <v>425</v>
      </c>
      <c r="D485" t="s">
        <v>426</v>
      </c>
      <c r="E485">
        <f t="shared" ca="1" si="7"/>
        <v>163998</v>
      </c>
      <c r="F485">
        <f t="shared" ca="1" si="7"/>
        <v>196728</v>
      </c>
      <c r="H485" s="101"/>
      <c r="I485" s="101"/>
    </row>
    <row r="486" spans="3:12">
      <c r="D486" t="s">
        <v>427</v>
      </c>
      <c r="E486">
        <f t="shared" ca="1" si="7"/>
        <v>195300</v>
      </c>
      <c r="F486">
        <f t="shared" ca="1" si="7"/>
        <v>182784</v>
      </c>
    </row>
    <row r="487" spans="3:12">
      <c r="D487" t="s">
        <v>428</v>
      </c>
      <c r="E487">
        <f t="shared" ca="1" si="7"/>
        <v>149934</v>
      </c>
      <c r="F487">
        <f t="shared" ca="1" si="7"/>
        <v>60585</v>
      </c>
      <c r="H487" s="101"/>
      <c r="I487" s="101"/>
    </row>
    <row r="488" spans="3:12">
      <c r="D488" t="s">
        <v>429</v>
      </c>
      <c r="E488">
        <f t="shared" ca="1" si="7"/>
        <v>56224</v>
      </c>
      <c r="F488">
        <f t="shared" ca="1" si="7"/>
        <v>118488</v>
      </c>
      <c r="H488" s="101"/>
      <c r="I488" s="101"/>
    </row>
    <row r="489" spans="3:12">
      <c r="D489" t="s">
        <v>430</v>
      </c>
      <c r="E489">
        <f t="shared" ca="1" si="7"/>
        <v>44479</v>
      </c>
      <c r="F489">
        <f t="shared" ca="1" si="7"/>
        <v>89780</v>
      </c>
      <c r="H489" s="101"/>
      <c r="I489" s="101"/>
    </row>
    <row r="490" spans="3:12">
      <c r="D490" t="s">
        <v>431</v>
      </c>
      <c r="E490">
        <f t="shared" ca="1" si="7"/>
        <v>106762</v>
      </c>
      <c r="F490">
        <f t="shared" ca="1" si="7"/>
        <v>51780</v>
      </c>
    </row>
    <row r="491" spans="3:12">
      <c r="D491" t="s">
        <v>432</v>
      </c>
      <c r="E491">
        <f t="shared" ca="1" si="7"/>
        <v>87547</v>
      </c>
      <c r="F491">
        <f t="shared" ca="1" si="7"/>
        <v>149657</v>
      </c>
      <c r="H491" s="101"/>
      <c r="I491" s="101"/>
      <c r="K491" s="101"/>
      <c r="L491" s="101"/>
    </row>
    <row r="492" spans="3:12">
      <c r="D492" t="s">
        <v>191</v>
      </c>
      <c r="E492">
        <f t="shared" ca="1" si="7"/>
        <v>48129</v>
      </c>
      <c r="F492">
        <f t="shared" ca="1" si="7"/>
        <v>18911</v>
      </c>
      <c r="H492" s="101"/>
      <c r="I492" s="101"/>
      <c r="K492" s="101"/>
      <c r="L492" s="101"/>
    </row>
    <row r="493" spans="3:12">
      <c r="C493" t="s">
        <v>433</v>
      </c>
      <c r="D493" t="s">
        <v>434</v>
      </c>
      <c r="E493">
        <f t="shared" ca="1" si="7"/>
        <v>167541</v>
      </c>
      <c r="F493">
        <f t="shared" ca="1" si="7"/>
        <v>69572</v>
      </c>
    </row>
    <row r="494" spans="3:12">
      <c r="D494" t="s">
        <v>435</v>
      </c>
      <c r="E494">
        <f t="shared" ca="1" si="7"/>
        <v>110773</v>
      </c>
      <c r="F494">
        <f t="shared" ca="1" si="7"/>
        <v>30535</v>
      </c>
    </row>
    <row r="495" spans="3:12">
      <c r="D495" t="s">
        <v>436</v>
      </c>
      <c r="E495">
        <f t="shared" ca="1" si="7"/>
        <v>95057</v>
      </c>
      <c r="F495">
        <f t="shared" ca="1" si="7"/>
        <v>62407</v>
      </c>
    </row>
    <row r="496" spans="3:12">
      <c r="D496" t="s">
        <v>437</v>
      </c>
      <c r="E496">
        <f t="shared" ca="1" si="7"/>
        <v>85972</v>
      </c>
      <c r="F496">
        <f t="shared" ca="1" si="7"/>
        <v>89811</v>
      </c>
      <c r="H496" s="101"/>
      <c r="I496" s="101"/>
    </row>
    <row r="497" spans="3:12">
      <c r="D497" t="s">
        <v>438</v>
      </c>
      <c r="E497">
        <f t="shared" ca="1" si="7"/>
        <v>135187</v>
      </c>
      <c r="F497">
        <f t="shared" ca="1" si="7"/>
        <v>73083</v>
      </c>
      <c r="H497" s="101"/>
      <c r="I497" s="101"/>
    </row>
    <row r="498" spans="3:12">
      <c r="D498" t="s">
        <v>439</v>
      </c>
      <c r="E498">
        <f t="shared" ca="1" si="7"/>
        <v>23614</v>
      </c>
      <c r="F498">
        <f t="shared" ca="1" si="7"/>
        <v>151382</v>
      </c>
    </row>
    <row r="499" spans="3:12">
      <c r="D499" t="s">
        <v>191</v>
      </c>
      <c r="E499">
        <f t="shared" ca="1" si="7"/>
        <v>119111</v>
      </c>
      <c r="F499">
        <f t="shared" ca="1" si="7"/>
        <v>83068</v>
      </c>
      <c r="H499" s="101"/>
      <c r="I499" s="101"/>
      <c r="K499" s="101"/>
      <c r="L499" s="101"/>
    </row>
    <row r="500" spans="3:12">
      <c r="C500" t="s">
        <v>33</v>
      </c>
      <c r="D500" t="s">
        <v>440</v>
      </c>
      <c r="E500">
        <f t="shared" ca="1" si="7"/>
        <v>198261</v>
      </c>
      <c r="F500">
        <f t="shared" ca="1" si="7"/>
        <v>66826</v>
      </c>
      <c r="I500" s="101"/>
    </row>
    <row r="501" spans="3:12">
      <c r="D501" t="s">
        <v>441</v>
      </c>
      <c r="E501">
        <f t="shared" ca="1" si="7"/>
        <v>82443</v>
      </c>
      <c r="F501">
        <f t="shared" ca="1" si="7"/>
        <v>183703</v>
      </c>
    </row>
    <row r="502" spans="3:12">
      <c r="D502" t="s">
        <v>442</v>
      </c>
      <c r="E502">
        <f t="shared" ca="1" si="7"/>
        <v>29654</v>
      </c>
      <c r="F502">
        <f t="shared" ca="1" si="7"/>
        <v>120869</v>
      </c>
    </row>
    <row r="503" spans="3:12">
      <c r="D503" t="s">
        <v>444</v>
      </c>
      <c r="E503">
        <f t="shared" ca="1" si="7"/>
        <v>115134</v>
      </c>
      <c r="F503">
        <f t="shared" ca="1" si="7"/>
        <v>177130</v>
      </c>
      <c r="H503" s="101"/>
      <c r="I503" s="101"/>
    </row>
    <row r="504" spans="3:12">
      <c r="D504" t="s">
        <v>445</v>
      </c>
      <c r="E504">
        <f t="shared" ca="1" si="7"/>
        <v>164348</v>
      </c>
      <c r="F504">
        <f t="shared" ca="1" si="7"/>
        <v>1475</v>
      </c>
    </row>
    <row r="505" spans="3:12">
      <c r="D505" t="s">
        <v>447</v>
      </c>
      <c r="E505">
        <f t="shared" ca="1" si="7"/>
        <v>13685</v>
      </c>
      <c r="F505">
        <f t="shared" ca="1" si="7"/>
        <v>55055</v>
      </c>
      <c r="H505" s="101"/>
      <c r="I505" s="101"/>
    </row>
    <row r="506" spans="3:12">
      <c r="D506" t="s">
        <v>448</v>
      </c>
      <c r="E506">
        <f t="shared" ca="1" si="7"/>
        <v>39299</v>
      </c>
      <c r="F506">
        <f t="shared" ca="1" si="7"/>
        <v>64876</v>
      </c>
    </row>
    <row r="507" spans="3:12">
      <c r="D507" t="s">
        <v>191</v>
      </c>
      <c r="E507">
        <f t="shared" ca="1" si="7"/>
        <v>33877</v>
      </c>
      <c r="F507">
        <f t="shared" ca="1" si="7"/>
        <v>41126</v>
      </c>
      <c r="H507" s="101"/>
      <c r="I507" s="101"/>
    </row>
    <row r="508" spans="3:12">
      <c r="C508" t="s">
        <v>32</v>
      </c>
      <c r="D508" t="s">
        <v>449</v>
      </c>
      <c r="E508">
        <f t="shared" ca="1" si="7"/>
        <v>103756</v>
      </c>
      <c r="F508">
        <f t="shared" ca="1" si="7"/>
        <v>32685</v>
      </c>
    </row>
    <row r="509" spans="3:12">
      <c r="D509" t="s">
        <v>450</v>
      </c>
      <c r="E509">
        <f t="shared" ca="1" si="7"/>
        <v>152237</v>
      </c>
      <c r="F509">
        <f t="shared" ca="1" si="7"/>
        <v>111861</v>
      </c>
      <c r="H509" s="101"/>
      <c r="I509" s="101"/>
    </row>
    <row r="510" spans="3:12">
      <c r="D510" t="s">
        <v>451</v>
      </c>
      <c r="E510">
        <f t="shared" ca="1" si="7"/>
        <v>171775</v>
      </c>
      <c r="F510">
        <f t="shared" ca="1" si="7"/>
        <v>32718</v>
      </c>
    </row>
    <row r="511" spans="3:12">
      <c r="D511" t="s">
        <v>452</v>
      </c>
      <c r="E511">
        <f t="shared" ca="1" si="7"/>
        <v>194442</v>
      </c>
      <c r="F511">
        <f t="shared" ca="1" si="7"/>
        <v>19742</v>
      </c>
      <c r="H511" s="101"/>
      <c r="I511" s="101"/>
    </row>
    <row r="512" spans="3:12">
      <c r="D512" t="s">
        <v>453</v>
      </c>
      <c r="E512">
        <f t="shared" ca="1" si="7"/>
        <v>148886</v>
      </c>
      <c r="F512">
        <f t="shared" ca="1" si="7"/>
        <v>163299</v>
      </c>
      <c r="H512" s="101"/>
      <c r="I512" s="101"/>
    </row>
    <row r="513" spans="2:12">
      <c r="D513" t="s">
        <v>454</v>
      </c>
      <c r="E513">
        <f t="shared" ca="1" si="7"/>
        <v>107913</v>
      </c>
      <c r="F513">
        <f t="shared" ca="1" si="7"/>
        <v>14013</v>
      </c>
    </row>
    <row r="514" spans="2:12">
      <c r="D514" t="s">
        <v>455</v>
      </c>
      <c r="E514">
        <f t="shared" ca="1" si="7"/>
        <v>103502</v>
      </c>
      <c r="F514">
        <f t="shared" ca="1" si="7"/>
        <v>155205</v>
      </c>
      <c r="H514" s="101"/>
      <c r="I514" s="101"/>
    </row>
    <row r="515" spans="2:12">
      <c r="D515" t="s">
        <v>191</v>
      </c>
      <c r="E515">
        <f t="shared" ca="1" si="7"/>
        <v>97975</v>
      </c>
      <c r="F515">
        <f t="shared" ca="1" si="7"/>
        <v>14919</v>
      </c>
      <c r="H515" s="101"/>
      <c r="I515" s="101"/>
    </row>
    <row r="516" spans="2:12">
      <c r="C516" t="s">
        <v>456</v>
      </c>
      <c r="D516" t="s">
        <v>457</v>
      </c>
      <c r="E516">
        <f t="shared" ca="1" si="7"/>
        <v>128642</v>
      </c>
      <c r="F516">
        <f t="shared" ca="1" si="7"/>
        <v>92034</v>
      </c>
      <c r="H516" s="101"/>
      <c r="I516" s="101"/>
    </row>
    <row r="517" spans="2:12">
      <c r="D517" t="s">
        <v>458</v>
      </c>
      <c r="E517">
        <f t="shared" ref="E517:F580" ca="1" si="8">RANDBETWEEN(1,200000)</f>
        <v>38507</v>
      </c>
      <c r="F517">
        <f t="shared" ca="1" si="8"/>
        <v>47632</v>
      </c>
      <c r="H517" s="101"/>
      <c r="I517" s="101"/>
    </row>
    <row r="518" spans="2:12">
      <c r="D518" t="s">
        <v>459</v>
      </c>
      <c r="E518">
        <f t="shared" ca="1" si="8"/>
        <v>139748</v>
      </c>
      <c r="F518">
        <f t="shared" ca="1" si="8"/>
        <v>25062</v>
      </c>
      <c r="H518" s="101"/>
    </row>
    <row r="519" spans="2:12">
      <c r="D519" t="s">
        <v>460</v>
      </c>
      <c r="E519">
        <f t="shared" ca="1" si="8"/>
        <v>175834</v>
      </c>
      <c r="F519">
        <f t="shared" ca="1" si="8"/>
        <v>192871</v>
      </c>
      <c r="H519" s="101"/>
      <c r="I519" s="101"/>
    </row>
    <row r="520" spans="2:12">
      <c r="D520" t="s">
        <v>461</v>
      </c>
      <c r="E520">
        <f t="shared" ca="1" si="8"/>
        <v>72327</v>
      </c>
      <c r="F520">
        <f t="shared" ca="1" si="8"/>
        <v>11220</v>
      </c>
      <c r="H520" s="101"/>
    </row>
    <row r="521" spans="2:12">
      <c r="D521" t="s">
        <v>462</v>
      </c>
      <c r="E521">
        <f t="shared" ca="1" si="8"/>
        <v>60389</v>
      </c>
      <c r="F521">
        <f t="shared" ca="1" si="8"/>
        <v>99230</v>
      </c>
      <c r="H521" s="101"/>
      <c r="I521" s="101"/>
    </row>
    <row r="522" spans="2:12">
      <c r="D522" t="s">
        <v>463</v>
      </c>
      <c r="E522">
        <f t="shared" ca="1" si="8"/>
        <v>121837</v>
      </c>
      <c r="F522">
        <f t="shared" ca="1" si="8"/>
        <v>143066</v>
      </c>
    </row>
    <row r="523" spans="2:12">
      <c r="D523" t="s">
        <v>191</v>
      </c>
      <c r="E523">
        <f t="shared" ca="1" si="8"/>
        <v>44222</v>
      </c>
      <c r="F523">
        <f t="shared" ca="1" si="8"/>
        <v>9552</v>
      </c>
      <c r="H523" s="101"/>
      <c r="I523" s="101"/>
      <c r="K523" s="101"/>
      <c r="L523" s="101"/>
    </row>
    <row r="524" spans="2:12">
      <c r="C524" t="s">
        <v>191</v>
      </c>
      <c r="E524">
        <f t="shared" ca="1" si="8"/>
        <v>140302</v>
      </c>
      <c r="F524">
        <f t="shared" ca="1" si="8"/>
        <v>198124</v>
      </c>
      <c r="H524" s="101"/>
      <c r="I524" s="101"/>
      <c r="K524" s="101"/>
      <c r="L524" s="101"/>
    </row>
    <row r="525" spans="2:12">
      <c r="B525" t="s">
        <v>464</v>
      </c>
      <c r="C525" t="s">
        <v>468</v>
      </c>
      <c r="D525" t="s">
        <v>469</v>
      </c>
      <c r="E525">
        <f t="shared" ca="1" si="8"/>
        <v>83877</v>
      </c>
      <c r="F525">
        <f t="shared" ca="1" si="8"/>
        <v>153968</v>
      </c>
      <c r="H525" s="101"/>
    </row>
    <row r="526" spans="2:12">
      <c r="D526" t="s">
        <v>470</v>
      </c>
      <c r="E526">
        <f t="shared" ca="1" si="8"/>
        <v>118462</v>
      </c>
      <c r="F526">
        <f t="shared" ca="1" si="8"/>
        <v>51488</v>
      </c>
    </row>
    <row r="527" spans="2:12">
      <c r="D527" t="s">
        <v>70</v>
      </c>
      <c r="E527">
        <f t="shared" ca="1" si="8"/>
        <v>179701</v>
      </c>
      <c r="F527">
        <f t="shared" ca="1" si="8"/>
        <v>60547</v>
      </c>
    </row>
    <row r="528" spans="2:12">
      <c r="D528" t="s">
        <v>191</v>
      </c>
      <c r="E528">
        <f t="shared" ca="1" si="8"/>
        <v>75768</v>
      </c>
      <c r="F528">
        <f t="shared" ca="1" si="8"/>
        <v>84243</v>
      </c>
      <c r="H528" s="101"/>
      <c r="I528" s="101"/>
    </row>
    <row r="529" spans="2:9">
      <c r="C529" t="s">
        <v>8</v>
      </c>
      <c r="D529" t="s">
        <v>471</v>
      </c>
      <c r="E529">
        <f t="shared" ca="1" si="8"/>
        <v>195818</v>
      </c>
      <c r="F529">
        <f t="shared" ca="1" si="8"/>
        <v>129258</v>
      </c>
    </row>
    <row r="530" spans="2:9">
      <c r="D530" t="s">
        <v>191</v>
      </c>
      <c r="E530">
        <f t="shared" ca="1" si="8"/>
        <v>186897</v>
      </c>
      <c r="F530">
        <f t="shared" ca="1" si="8"/>
        <v>121301</v>
      </c>
    </row>
    <row r="531" spans="2:9">
      <c r="C531" t="s">
        <v>191</v>
      </c>
      <c r="E531">
        <f t="shared" ca="1" si="8"/>
        <v>40946</v>
      </c>
      <c r="F531">
        <f t="shared" ca="1" si="8"/>
        <v>26467</v>
      </c>
      <c r="H531" s="101"/>
      <c r="I531" s="101"/>
    </row>
    <row r="532" spans="2:9">
      <c r="B532" t="s">
        <v>472</v>
      </c>
      <c r="C532" t="s">
        <v>251</v>
      </c>
      <c r="D532" t="s">
        <v>252</v>
      </c>
      <c r="E532">
        <f t="shared" ca="1" si="8"/>
        <v>190950</v>
      </c>
      <c r="F532">
        <f t="shared" ca="1" si="8"/>
        <v>34626</v>
      </c>
    </row>
    <row r="533" spans="2:9">
      <c r="D533" t="s">
        <v>191</v>
      </c>
      <c r="E533">
        <f t="shared" ca="1" si="8"/>
        <v>95722</v>
      </c>
      <c r="F533">
        <f t="shared" ca="1" si="8"/>
        <v>91569</v>
      </c>
    </row>
    <row r="534" spans="2:9">
      <c r="C534" t="s">
        <v>473</v>
      </c>
      <c r="D534" t="s">
        <v>474</v>
      </c>
      <c r="E534">
        <f t="shared" ca="1" si="8"/>
        <v>192781</v>
      </c>
      <c r="F534">
        <f t="shared" ca="1" si="8"/>
        <v>146198</v>
      </c>
    </row>
    <row r="535" spans="2:9">
      <c r="D535" t="s">
        <v>475</v>
      </c>
      <c r="E535">
        <f t="shared" ca="1" si="8"/>
        <v>121339</v>
      </c>
      <c r="F535">
        <f t="shared" ca="1" si="8"/>
        <v>102325</v>
      </c>
    </row>
    <row r="536" spans="2:9">
      <c r="D536" t="s">
        <v>155</v>
      </c>
      <c r="E536">
        <f t="shared" ca="1" si="8"/>
        <v>52167</v>
      </c>
      <c r="F536">
        <f t="shared" ca="1" si="8"/>
        <v>150111</v>
      </c>
    </row>
    <row r="537" spans="2:9">
      <c r="D537" t="s">
        <v>476</v>
      </c>
      <c r="E537">
        <f t="shared" ca="1" si="8"/>
        <v>76960</v>
      </c>
      <c r="F537">
        <f t="shared" ca="1" si="8"/>
        <v>194082</v>
      </c>
    </row>
    <row r="538" spans="2:9">
      <c r="D538" t="s">
        <v>191</v>
      </c>
      <c r="E538">
        <f t="shared" ca="1" si="8"/>
        <v>8354</v>
      </c>
      <c r="F538">
        <f t="shared" ca="1" si="8"/>
        <v>62739</v>
      </c>
      <c r="H538" s="101"/>
      <c r="I538" s="101"/>
    </row>
    <row r="539" spans="2:9">
      <c r="C539" t="s">
        <v>477</v>
      </c>
      <c r="D539" t="s">
        <v>478</v>
      </c>
      <c r="E539">
        <f t="shared" ca="1" si="8"/>
        <v>157435</v>
      </c>
      <c r="F539">
        <f t="shared" ca="1" si="8"/>
        <v>41177</v>
      </c>
    </row>
    <row r="540" spans="2:9">
      <c r="D540" t="s">
        <v>479</v>
      </c>
      <c r="E540">
        <f t="shared" ca="1" si="8"/>
        <v>157007</v>
      </c>
      <c r="F540">
        <f t="shared" ca="1" si="8"/>
        <v>50719</v>
      </c>
    </row>
    <row r="541" spans="2:9">
      <c r="D541" t="s">
        <v>191</v>
      </c>
      <c r="E541">
        <f t="shared" ca="1" si="8"/>
        <v>116401</v>
      </c>
      <c r="F541">
        <f t="shared" ca="1" si="8"/>
        <v>175722</v>
      </c>
    </row>
    <row r="542" spans="2:9">
      <c r="C542" t="s">
        <v>17</v>
      </c>
      <c r="D542" t="s">
        <v>481</v>
      </c>
      <c r="E542">
        <f t="shared" ca="1" si="8"/>
        <v>127065</v>
      </c>
      <c r="F542">
        <f t="shared" ca="1" si="8"/>
        <v>57314</v>
      </c>
    </row>
    <row r="543" spans="2:9">
      <c r="D543" t="s">
        <v>482</v>
      </c>
      <c r="E543">
        <f t="shared" ca="1" si="8"/>
        <v>149514</v>
      </c>
      <c r="F543">
        <f t="shared" ca="1" si="8"/>
        <v>100499</v>
      </c>
    </row>
    <row r="544" spans="2:9">
      <c r="D544" t="s">
        <v>191</v>
      </c>
      <c r="E544">
        <f t="shared" ca="1" si="8"/>
        <v>53046</v>
      </c>
      <c r="F544">
        <f t="shared" ca="1" si="8"/>
        <v>152635</v>
      </c>
    </row>
    <row r="545" spans="3:12">
      <c r="C545" t="s">
        <v>16</v>
      </c>
      <c r="D545" t="s">
        <v>483</v>
      </c>
      <c r="E545">
        <f t="shared" ca="1" si="8"/>
        <v>142639</v>
      </c>
      <c r="F545">
        <f t="shared" ca="1" si="8"/>
        <v>52699</v>
      </c>
      <c r="I545" s="101"/>
    </row>
    <row r="546" spans="3:12">
      <c r="D546" t="s">
        <v>260</v>
      </c>
      <c r="E546">
        <f t="shared" ca="1" si="8"/>
        <v>159633</v>
      </c>
      <c r="F546">
        <f t="shared" ca="1" si="8"/>
        <v>104408</v>
      </c>
    </row>
    <row r="547" spans="3:12">
      <c r="D547" t="s">
        <v>484</v>
      </c>
      <c r="E547">
        <f t="shared" ca="1" si="8"/>
        <v>79019</v>
      </c>
      <c r="F547">
        <f t="shared" ca="1" si="8"/>
        <v>155432</v>
      </c>
      <c r="H547" s="101"/>
      <c r="I547" s="101"/>
    </row>
    <row r="548" spans="3:12">
      <c r="D548" t="s">
        <v>485</v>
      </c>
      <c r="E548">
        <f t="shared" ca="1" si="8"/>
        <v>77042</v>
      </c>
      <c r="F548">
        <f t="shared" ca="1" si="8"/>
        <v>85065</v>
      </c>
    </row>
    <row r="549" spans="3:12">
      <c r="D549" t="s">
        <v>486</v>
      </c>
      <c r="E549">
        <f t="shared" ca="1" si="8"/>
        <v>137223</v>
      </c>
      <c r="F549">
        <f t="shared" ca="1" si="8"/>
        <v>120930</v>
      </c>
    </row>
    <row r="550" spans="3:12">
      <c r="D550" t="s">
        <v>191</v>
      </c>
      <c r="E550">
        <f t="shared" ca="1" si="8"/>
        <v>119684</v>
      </c>
      <c r="F550">
        <f t="shared" ca="1" si="8"/>
        <v>186119</v>
      </c>
      <c r="H550" s="101"/>
      <c r="I550" s="101"/>
    </row>
    <row r="551" spans="3:12">
      <c r="C551" t="s">
        <v>170</v>
      </c>
      <c r="D551" t="s">
        <v>487</v>
      </c>
      <c r="E551">
        <f t="shared" ca="1" si="8"/>
        <v>97602</v>
      </c>
      <c r="F551">
        <f t="shared" ca="1" si="8"/>
        <v>54551</v>
      </c>
      <c r="H551" s="101"/>
      <c r="I551" s="101"/>
    </row>
    <row r="552" spans="3:12">
      <c r="D552" t="s">
        <v>488</v>
      </c>
      <c r="E552">
        <f t="shared" ca="1" si="8"/>
        <v>184057</v>
      </c>
      <c r="F552">
        <f t="shared" ca="1" si="8"/>
        <v>147310</v>
      </c>
      <c r="H552" s="101"/>
      <c r="I552" s="101"/>
    </row>
    <row r="553" spans="3:12">
      <c r="D553" t="s">
        <v>172</v>
      </c>
      <c r="E553">
        <f t="shared" ca="1" si="8"/>
        <v>78970</v>
      </c>
      <c r="F553">
        <f t="shared" ca="1" si="8"/>
        <v>69505</v>
      </c>
      <c r="H553" s="101"/>
      <c r="I553" s="101"/>
    </row>
    <row r="554" spans="3:12">
      <c r="D554" t="s">
        <v>253</v>
      </c>
      <c r="E554">
        <f t="shared" ca="1" si="8"/>
        <v>173565</v>
      </c>
      <c r="F554">
        <f t="shared" ca="1" si="8"/>
        <v>85173</v>
      </c>
    </row>
    <row r="555" spans="3:12">
      <c r="D555" t="s">
        <v>191</v>
      </c>
      <c r="E555">
        <f t="shared" ca="1" si="8"/>
        <v>12666</v>
      </c>
      <c r="F555">
        <f t="shared" ca="1" si="8"/>
        <v>28591</v>
      </c>
      <c r="H555" s="101"/>
      <c r="I555" s="101"/>
      <c r="K555" s="101"/>
      <c r="L555" s="101"/>
    </row>
    <row r="556" spans="3:12">
      <c r="C556" t="s">
        <v>489</v>
      </c>
      <c r="D556" t="s">
        <v>490</v>
      </c>
      <c r="E556">
        <f t="shared" ca="1" si="8"/>
        <v>126434</v>
      </c>
      <c r="F556">
        <f t="shared" ca="1" si="8"/>
        <v>156220</v>
      </c>
    </row>
    <row r="557" spans="3:12">
      <c r="D557" t="s">
        <v>491</v>
      </c>
      <c r="E557">
        <f t="shared" ca="1" si="8"/>
        <v>169885</v>
      </c>
      <c r="F557">
        <f t="shared" ca="1" si="8"/>
        <v>158861</v>
      </c>
      <c r="H557" s="101"/>
      <c r="I557" s="101"/>
    </row>
    <row r="558" spans="3:12">
      <c r="D558" t="s">
        <v>492</v>
      </c>
      <c r="E558">
        <f t="shared" ca="1" si="8"/>
        <v>168842</v>
      </c>
      <c r="F558">
        <f t="shared" ca="1" si="8"/>
        <v>104491</v>
      </c>
    </row>
    <row r="559" spans="3:12">
      <c r="D559" t="s">
        <v>493</v>
      </c>
      <c r="E559">
        <f t="shared" ca="1" si="8"/>
        <v>108155</v>
      </c>
      <c r="F559">
        <f t="shared" ca="1" si="8"/>
        <v>113830</v>
      </c>
      <c r="H559" s="101"/>
      <c r="I559" s="101"/>
    </row>
    <row r="560" spans="3:12">
      <c r="D560" t="s">
        <v>494</v>
      </c>
      <c r="E560">
        <f t="shared" ca="1" si="8"/>
        <v>192317</v>
      </c>
      <c r="F560">
        <f t="shared" ca="1" si="8"/>
        <v>92403</v>
      </c>
    </row>
    <row r="561" spans="2:12">
      <c r="D561" t="s">
        <v>191</v>
      </c>
      <c r="E561">
        <f t="shared" ca="1" si="8"/>
        <v>192820</v>
      </c>
      <c r="F561">
        <f t="shared" ca="1" si="8"/>
        <v>104234</v>
      </c>
      <c r="H561" s="101"/>
      <c r="I561" s="101"/>
    </row>
    <row r="562" spans="2:12">
      <c r="C562" t="s">
        <v>495</v>
      </c>
      <c r="D562" t="s">
        <v>496</v>
      </c>
      <c r="E562">
        <f t="shared" ca="1" si="8"/>
        <v>78521</v>
      </c>
      <c r="F562">
        <f t="shared" ca="1" si="8"/>
        <v>124511</v>
      </c>
    </row>
    <row r="563" spans="2:12">
      <c r="D563" t="s">
        <v>497</v>
      </c>
      <c r="E563">
        <f t="shared" ca="1" si="8"/>
        <v>49713</v>
      </c>
      <c r="F563">
        <f t="shared" ca="1" si="8"/>
        <v>190247</v>
      </c>
    </row>
    <row r="564" spans="2:12">
      <c r="D564" t="s">
        <v>498</v>
      </c>
      <c r="E564">
        <f t="shared" ca="1" si="8"/>
        <v>66873</v>
      </c>
      <c r="F564">
        <f t="shared" ca="1" si="8"/>
        <v>25029</v>
      </c>
    </row>
    <row r="565" spans="2:12">
      <c r="D565" t="s">
        <v>191</v>
      </c>
      <c r="E565">
        <f t="shared" ca="1" si="8"/>
        <v>118332</v>
      </c>
      <c r="F565">
        <f t="shared" ca="1" si="8"/>
        <v>24277</v>
      </c>
    </row>
    <row r="566" spans="2:12">
      <c r="C566" t="s">
        <v>499</v>
      </c>
      <c r="D566" t="s">
        <v>500</v>
      </c>
      <c r="E566">
        <f t="shared" ca="1" si="8"/>
        <v>171361</v>
      </c>
      <c r="F566">
        <f t="shared" ca="1" si="8"/>
        <v>66903</v>
      </c>
    </row>
    <row r="567" spans="2:12">
      <c r="D567" t="s">
        <v>501</v>
      </c>
      <c r="E567">
        <f t="shared" ca="1" si="8"/>
        <v>55316</v>
      </c>
      <c r="F567">
        <f t="shared" ca="1" si="8"/>
        <v>107136</v>
      </c>
    </row>
    <row r="568" spans="2:12">
      <c r="D568" t="s">
        <v>191</v>
      </c>
      <c r="E568">
        <f t="shared" ca="1" si="8"/>
        <v>31253</v>
      </c>
      <c r="F568">
        <f t="shared" ca="1" si="8"/>
        <v>192480</v>
      </c>
      <c r="I568" s="101"/>
    </row>
    <row r="569" spans="2:12">
      <c r="C569" t="s">
        <v>191</v>
      </c>
      <c r="E569">
        <f t="shared" ca="1" si="8"/>
        <v>57302</v>
      </c>
      <c r="F569">
        <f t="shared" ca="1" si="8"/>
        <v>127581</v>
      </c>
      <c r="H569" s="101"/>
      <c r="I569" s="101"/>
      <c r="K569" s="101"/>
      <c r="L569" s="101"/>
    </row>
    <row r="570" spans="2:12">
      <c r="B570" t="s">
        <v>166</v>
      </c>
      <c r="C570" t="s">
        <v>167</v>
      </c>
      <c r="D570" t="s">
        <v>502</v>
      </c>
      <c r="E570">
        <f t="shared" ca="1" si="8"/>
        <v>155114</v>
      </c>
      <c r="F570">
        <f t="shared" ca="1" si="8"/>
        <v>27508</v>
      </c>
    </row>
    <row r="571" spans="2:12">
      <c r="D571" t="s">
        <v>503</v>
      </c>
      <c r="E571">
        <f t="shared" ca="1" si="8"/>
        <v>131476</v>
      </c>
      <c r="F571">
        <f t="shared" ca="1" si="8"/>
        <v>5557</v>
      </c>
      <c r="H571" s="101"/>
    </row>
    <row r="572" spans="2:12">
      <c r="D572" t="s">
        <v>504</v>
      </c>
      <c r="E572">
        <f t="shared" ca="1" si="8"/>
        <v>105080</v>
      </c>
      <c r="F572">
        <f t="shared" ca="1" si="8"/>
        <v>3304</v>
      </c>
      <c r="H572" s="101"/>
      <c r="I572" s="101"/>
      <c r="K572" s="101"/>
      <c r="L572" s="101"/>
    </row>
    <row r="573" spans="2:12">
      <c r="D573" t="s">
        <v>505</v>
      </c>
      <c r="E573">
        <f t="shared" ca="1" si="8"/>
        <v>42424</v>
      </c>
      <c r="F573">
        <f t="shared" ca="1" si="8"/>
        <v>111066</v>
      </c>
    </row>
    <row r="574" spans="2:12">
      <c r="D574" t="s">
        <v>191</v>
      </c>
      <c r="E574">
        <f t="shared" ca="1" si="8"/>
        <v>166815</v>
      </c>
      <c r="F574">
        <f t="shared" ca="1" si="8"/>
        <v>37828</v>
      </c>
      <c r="H574" s="101"/>
      <c r="I574" s="101"/>
      <c r="K574" s="101"/>
      <c r="L574" s="101"/>
    </row>
    <row r="575" spans="2:12">
      <c r="C575" t="s">
        <v>168</v>
      </c>
      <c r="D575" t="s">
        <v>506</v>
      </c>
      <c r="E575">
        <f t="shared" ca="1" si="8"/>
        <v>182162</v>
      </c>
      <c r="F575">
        <f t="shared" ca="1" si="8"/>
        <v>108933</v>
      </c>
    </row>
    <row r="576" spans="2:12">
      <c r="D576" t="s">
        <v>507</v>
      </c>
      <c r="E576">
        <f t="shared" ca="1" si="8"/>
        <v>35121</v>
      </c>
      <c r="F576">
        <f t="shared" ca="1" si="8"/>
        <v>24697</v>
      </c>
    </row>
    <row r="577" spans="2:12">
      <c r="D577" t="s">
        <v>508</v>
      </c>
      <c r="E577">
        <f t="shared" ca="1" si="8"/>
        <v>113673</v>
      </c>
      <c r="F577">
        <f t="shared" ca="1" si="8"/>
        <v>41906</v>
      </c>
    </row>
    <row r="578" spans="2:12">
      <c r="D578" t="s">
        <v>78</v>
      </c>
      <c r="E578">
        <f t="shared" ca="1" si="8"/>
        <v>55621</v>
      </c>
      <c r="F578">
        <f t="shared" ca="1" si="8"/>
        <v>44483</v>
      </c>
      <c r="H578" s="101"/>
      <c r="I578" s="101"/>
      <c r="K578" s="101"/>
      <c r="L578" s="101"/>
    </row>
    <row r="579" spans="2:12">
      <c r="D579" t="s">
        <v>191</v>
      </c>
      <c r="E579">
        <f t="shared" ca="1" si="8"/>
        <v>55335</v>
      </c>
      <c r="F579">
        <f t="shared" ca="1" si="8"/>
        <v>16165</v>
      </c>
      <c r="H579" s="101"/>
      <c r="I579" s="101"/>
      <c r="K579" s="101"/>
      <c r="L579" s="101"/>
    </row>
    <row r="580" spans="2:12">
      <c r="C580" t="s">
        <v>247</v>
      </c>
      <c r="D580" t="s">
        <v>248</v>
      </c>
      <c r="E580">
        <f t="shared" ca="1" si="8"/>
        <v>131286</v>
      </c>
      <c r="F580">
        <f t="shared" ca="1" si="8"/>
        <v>40063</v>
      </c>
    </row>
    <row r="581" spans="2:12">
      <c r="D581" t="s">
        <v>191</v>
      </c>
      <c r="E581">
        <f t="shared" ref="E581:F644" ca="1" si="9">RANDBETWEEN(1,200000)</f>
        <v>72152</v>
      </c>
      <c r="F581">
        <f t="shared" ca="1" si="9"/>
        <v>8080</v>
      </c>
    </row>
    <row r="582" spans="2:12">
      <c r="C582" t="s">
        <v>191</v>
      </c>
      <c r="E582">
        <f t="shared" ca="1" si="9"/>
        <v>165308</v>
      </c>
      <c r="F582">
        <f t="shared" ca="1" si="9"/>
        <v>102604</v>
      </c>
      <c r="H582" s="101"/>
      <c r="I582" s="101"/>
      <c r="K582" s="101"/>
      <c r="L582" s="101"/>
    </row>
    <row r="583" spans="2:12">
      <c r="B583" t="s">
        <v>10</v>
      </c>
      <c r="C583" t="s">
        <v>509</v>
      </c>
      <c r="D583" t="s">
        <v>510</v>
      </c>
      <c r="E583">
        <f t="shared" ca="1" si="9"/>
        <v>130312</v>
      </c>
      <c r="F583">
        <f t="shared" ca="1" si="9"/>
        <v>192091</v>
      </c>
    </row>
    <row r="584" spans="2:12">
      <c r="D584" t="s">
        <v>511</v>
      </c>
      <c r="E584">
        <f t="shared" ca="1" si="9"/>
        <v>57958</v>
      </c>
      <c r="F584">
        <f t="shared" ca="1" si="9"/>
        <v>18874</v>
      </c>
    </row>
    <row r="585" spans="2:12">
      <c r="D585" t="s">
        <v>512</v>
      </c>
      <c r="E585">
        <f t="shared" ca="1" si="9"/>
        <v>34030</v>
      </c>
      <c r="F585">
        <f t="shared" ca="1" si="9"/>
        <v>59854</v>
      </c>
      <c r="H585" s="101"/>
      <c r="I585" s="101"/>
    </row>
    <row r="586" spans="2:12">
      <c r="D586" t="s">
        <v>513</v>
      </c>
      <c r="E586">
        <f t="shared" ca="1" si="9"/>
        <v>127458</v>
      </c>
      <c r="F586">
        <f t="shared" ca="1" si="9"/>
        <v>101203</v>
      </c>
      <c r="H586" s="101"/>
      <c r="I586" s="101"/>
      <c r="K586" s="101"/>
      <c r="L586" s="101"/>
    </row>
    <row r="587" spans="2:12">
      <c r="D587" t="s">
        <v>514</v>
      </c>
      <c r="E587">
        <f t="shared" ca="1" si="9"/>
        <v>70146</v>
      </c>
      <c r="F587">
        <f t="shared" ca="1" si="9"/>
        <v>107496</v>
      </c>
      <c r="H587" s="101"/>
      <c r="I587" s="101"/>
      <c r="K587" s="101"/>
      <c r="L587" s="101"/>
    </row>
    <row r="588" spans="2:12">
      <c r="D588" t="s">
        <v>515</v>
      </c>
      <c r="E588">
        <f t="shared" ca="1" si="9"/>
        <v>21369</v>
      </c>
      <c r="F588">
        <f t="shared" ca="1" si="9"/>
        <v>87990</v>
      </c>
      <c r="H588" s="101"/>
      <c r="I588" s="101"/>
    </row>
    <row r="589" spans="2:12">
      <c r="D589" t="s">
        <v>191</v>
      </c>
      <c r="E589">
        <f t="shared" ca="1" si="9"/>
        <v>192322</v>
      </c>
      <c r="F589">
        <f t="shared" ca="1" si="9"/>
        <v>86662</v>
      </c>
      <c r="H589" s="101"/>
      <c r="I589" s="101"/>
      <c r="K589" s="101"/>
      <c r="L589" s="101"/>
    </row>
    <row r="590" spans="2:12">
      <c r="C590" t="s">
        <v>149</v>
      </c>
      <c r="D590" t="s">
        <v>516</v>
      </c>
      <c r="E590">
        <f t="shared" ca="1" si="9"/>
        <v>147497</v>
      </c>
      <c r="F590">
        <f t="shared" ca="1" si="9"/>
        <v>179500</v>
      </c>
      <c r="H590" s="101"/>
      <c r="I590" s="101"/>
      <c r="K590" s="101"/>
      <c r="L590" s="101"/>
    </row>
    <row r="591" spans="2:12">
      <c r="D591" t="s">
        <v>517</v>
      </c>
      <c r="E591">
        <f t="shared" ca="1" si="9"/>
        <v>146207</v>
      </c>
      <c r="F591">
        <f t="shared" ca="1" si="9"/>
        <v>161524</v>
      </c>
    </row>
    <row r="592" spans="2:12">
      <c r="D592" t="s">
        <v>153</v>
      </c>
      <c r="E592">
        <f t="shared" ca="1" si="9"/>
        <v>178103</v>
      </c>
      <c r="F592">
        <f t="shared" ca="1" si="9"/>
        <v>182987</v>
      </c>
      <c r="H592" s="101"/>
      <c r="I592" s="101"/>
    </row>
    <row r="593" spans="3:12">
      <c r="D593" t="s">
        <v>518</v>
      </c>
      <c r="E593">
        <f t="shared" ca="1" si="9"/>
        <v>186324</v>
      </c>
      <c r="F593">
        <f t="shared" ca="1" si="9"/>
        <v>52923</v>
      </c>
      <c r="I593" s="101"/>
    </row>
    <row r="594" spans="3:12">
      <c r="D594" t="s">
        <v>519</v>
      </c>
      <c r="E594">
        <f t="shared" ca="1" si="9"/>
        <v>33998</v>
      </c>
      <c r="F594">
        <f t="shared" ca="1" si="9"/>
        <v>55975</v>
      </c>
    </row>
    <row r="595" spans="3:12">
      <c r="D595" t="s">
        <v>520</v>
      </c>
      <c r="E595">
        <f t="shared" ca="1" si="9"/>
        <v>73614</v>
      </c>
      <c r="F595">
        <f t="shared" ca="1" si="9"/>
        <v>13052</v>
      </c>
      <c r="H595" s="101"/>
      <c r="I595" s="101"/>
    </row>
    <row r="596" spans="3:12">
      <c r="D596" t="s">
        <v>191</v>
      </c>
      <c r="E596">
        <f t="shared" ca="1" si="9"/>
        <v>186490</v>
      </c>
      <c r="F596">
        <f t="shared" ca="1" si="9"/>
        <v>7422</v>
      </c>
      <c r="H596" s="101"/>
      <c r="I596" s="101"/>
      <c r="K596" s="101"/>
      <c r="L596" s="101"/>
    </row>
    <row r="597" spans="3:12">
      <c r="C597" t="s">
        <v>521</v>
      </c>
      <c r="D597" t="s">
        <v>522</v>
      </c>
      <c r="E597">
        <f t="shared" ca="1" si="9"/>
        <v>185111</v>
      </c>
      <c r="F597">
        <f t="shared" ca="1" si="9"/>
        <v>123535</v>
      </c>
      <c r="H597" s="101"/>
      <c r="I597" s="101"/>
    </row>
    <row r="598" spans="3:12">
      <c r="D598" t="s">
        <v>523</v>
      </c>
      <c r="E598">
        <f t="shared" ca="1" si="9"/>
        <v>55162</v>
      </c>
      <c r="F598">
        <f t="shared" ca="1" si="9"/>
        <v>26520</v>
      </c>
    </row>
    <row r="599" spans="3:12">
      <c r="D599" t="s">
        <v>524</v>
      </c>
      <c r="E599">
        <f t="shared" ca="1" si="9"/>
        <v>77181</v>
      </c>
      <c r="F599">
        <f t="shared" ca="1" si="9"/>
        <v>109785</v>
      </c>
      <c r="H599" s="101"/>
      <c r="I599" s="101"/>
    </row>
    <row r="600" spans="3:12">
      <c r="D600" t="s">
        <v>525</v>
      </c>
      <c r="E600">
        <f t="shared" ca="1" si="9"/>
        <v>77102</v>
      </c>
      <c r="F600">
        <f t="shared" ca="1" si="9"/>
        <v>97503</v>
      </c>
      <c r="H600" s="101"/>
      <c r="I600" s="101"/>
    </row>
    <row r="601" spans="3:12">
      <c r="D601" t="s">
        <v>526</v>
      </c>
      <c r="E601">
        <f t="shared" ca="1" si="9"/>
        <v>30601</v>
      </c>
      <c r="F601">
        <f t="shared" ca="1" si="9"/>
        <v>171160</v>
      </c>
      <c r="H601" s="101"/>
      <c r="I601" s="101"/>
    </row>
    <row r="602" spans="3:12">
      <c r="D602" t="s">
        <v>527</v>
      </c>
      <c r="E602">
        <f t="shared" ca="1" si="9"/>
        <v>181364</v>
      </c>
      <c r="F602">
        <f t="shared" ca="1" si="9"/>
        <v>56920</v>
      </c>
    </row>
    <row r="603" spans="3:12">
      <c r="D603" t="s">
        <v>528</v>
      </c>
      <c r="E603">
        <f t="shared" ca="1" si="9"/>
        <v>107383</v>
      </c>
      <c r="F603">
        <f t="shared" ca="1" si="9"/>
        <v>36276</v>
      </c>
      <c r="H603" s="101"/>
      <c r="I603" s="101"/>
    </row>
    <row r="604" spans="3:12">
      <c r="D604" t="s">
        <v>529</v>
      </c>
      <c r="E604">
        <f t="shared" ca="1" si="9"/>
        <v>163730</v>
      </c>
      <c r="F604">
        <f t="shared" ca="1" si="9"/>
        <v>153415</v>
      </c>
      <c r="H604" s="101"/>
      <c r="I604" s="101"/>
    </row>
    <row r="605" spans="3:12">
      <c r="D605" t="s">
        <v>191</v>
      </c>
      <c r="E605">
        <f t="shared" ca="1" si="9"/>
        <v>27755</v>
      </c>
      <c r="F605">
        <f t="shared" ca="1" si="9"/>
        <v>101773</v>
      </c>
      <c r="H605" s="101"/>
      <c r="I605" s="101"/>
      <c r="K605" s="101"/>
      <c r="L605" s="101"/>
    </row>
    <row r="606" spans="3:12">
      <c r="C606" t="s">
        <v>530</v>
      </c>
      <c r="D606" t="s">
        <v>531</v>
      </c>
      <c r="E606">
        <f t="shared" ca="1" si="9"/>
        <v>25552</v>
      </c>
      <c r="F606">
        <f t="shared" ca="1" si="9"/>
        <v>9959</v>
      </c>
    </row>
    <row r="607" spans="3:12">
      <c r="D607" t="s">
        <v>261</v>
      </c>
      <c r="E607">
        <f t="shared" ca="1" si="9"/>
        <v>136135</v>
      </c>
      <c r="F607">
        <f t="shared" ca="1" si="9"/>
        <v>149417</v>
      </c>
    </row>
    <row r="608" spans="3:12">
      <c r="D608" t="s">
        <v>532</v>
      </c>
      <c r="E608">
        <f t="shared" ca="1" si="9"/>
        <v>194223</v>
      </c>
      <c r="F608">
        <f t="shared" ca="1" si="9"/>
        <v>34980</v>
      </c>
      <c r="H608" s="101"/>
      <c r="I608" s="101"/>
    </row>
    <row r="609" spans="2:12">
      <c r="D609" t="s">
        <v>533</v>
      </c>
      <c r="E609">
        <f t="shared" ca="1" si="9"/>
        <v>149934</v>
      </c>
      <c r="F609">
        <f t="shared" ca="1" si="9"/>
        <v>172401</v>
      </c>
      <c r="H609" s="101"/>
    </row>
    <row r="610" spans="2:12">
      <c r="D610" t="s">
        <v>191</v>
      </c>
      <c r="E610">
        <f t="shared" ca="1" si="9"/>
        <v>122942</v>
      </c>
      <c r="F610">
        <f t="shared" ca="1" si="9"/>
        <v>17243</v>
      </c>
      <c r="H610" s="101"/>
      <c r="I610" s="101"/>
    </row>
    <row r="611" spans="2:12">
      <c r="C611" t="s">
        <v>191</v>
      </c>
      <c r="E611">
        <f t="shared" ca="1" si="9"/>
        <v>176189</v>
      </c>
      <c r="F611">
        <f t="shared" ca="1" si="9"/>
        <v>30565</v>
      </c>
      <c r="H611" s="101"/>
      <c r="I611" s="101"/>
      <c r="K611" s="101"/>
      <c r="L611" s="101"/>
    </row>
    <row r="612" spans="2:12">
      <c r="B612" t="s">
        <v>534</v>
      </c>
      <c r="C612" t="s">
        <v>163</v>
      </c>
      <c r="D612" t="s">
        <v>535</v>
      </c>
      <c r="E612">
        <f t="shared" ca="1" si="9"/>
        <v>152404</v>
      </c>
      <c r="F612">
        <f t="shared" ca="1" si="9"/>
        <v>150451</v>
      </c>
      <c r="H612" s="101"/>
      <c r="I612" s="101"/>
    </row>
    <row r="613" spans="2:12">
      <c r="D613" t="s">
        <v>536</v>
      </c>
      <c r="E613">
        <f t="shared" ca="1" si="9"/>
        <v>42631</v>
      </c>
      <c r="F613">
        <f t="shared" ca="1" si="9"/>
        <v>9034</v>
      </c>
    </row>
    <row r="614" spans="2:12">
      <c r="D614" t="s">
        <v>258</v>
      </c>
      <c r="E614">
        <f t="shared" ca="1" si="9"/>
        <v>174548</v>
      </c>
      <c r="F614">
        <f t="shared" ca="1" si="9"/>
        <v>144590</v>
      </c>
    </row>
    <row r="615" spans="2:12">
      <c r="D615" t="s">
        <v>537</v>
      </c>
      <c r="E615">
        <f t="shared" ca="1" si="9"/>
        <v>35130</v>
      </c>
      <c r="F615">
        <f t="shared" ca="1" si="9"/>
        <v>99852</v>
      </c>
    </row>
    <row r="616" spans="2:12">
      <c r="D616" t="s">
        <v>538</v>
      </c>
      <c r="E616">
        <f t="shared" ca="1" si="9"/>
        <v>118530</v>
      </c>
      <c r="F616">
        <f t="shared" ca="1" si="9"/>
        <v>68422</v>
      </c>
    </row>
    <row r="617" spans="2:12">
      <c r="D617" t="s">
        <v>191</v>
      </c>
      <c r="E617">
        <f t="shared" ca="1" si="9"/>
        <v>3465</v>
      </c>
      <c r="F617">
        <f t="shared" ca="1" si="9"/>
        <v>188550</v>
      </c>
      <c r="H617" s="101"/>
      <c r="I617" s="101"/>
    </row>
    <row r="618" spans="2:12">
      <c r="C618" t="s">
        <v>164</v>
      </c>
      <c r="D618" t="s">
        <v>539</v>
      </c>
      <c r="E618">
        <f t="shared" ca="1" si="9"/>
        <v>188984</v>
      </c>
      <c r="F618">
        <f t="shared" ca="1" si="9"/>
        <v>98382</v>
      </c>
      <c r="H618" s="101"/>
      <c r="I618" s="101"/>
    </row>
    <row r="619" spans="2:12">
      <c r="D619" t="s">
        <v>540</v>
      </c>
      <c r="E619">
        <f t="shared" ca="1" si="9"/>
        <v>81023</v>
      </c>
      <c r="F619">
        <f t="shared" ca="1" si="9"/>
        <v>151574</v>
      </c>
      <c r="H619" s="101"/>
      <c r="I619" s="101"/>
    </row>
    <row r="620" spans="2:12">
      <c r="D620" t="s">
        <v>541</v>
      </c>
      <c r="E620">
        <f t="shared" ca="1" si="9"/>
        <v>60732</v>
      </c>
      <c r="F620">
        <f t="shared" ca="1" si="9"/>
        <v>189346</v>
      </c>
      <c r="H620" s="101"/>
      <c r="I620" s="101"/>
    </row>
    <row r="621" spans="2:12">
      <c r="D621" t="s">
        <v>542</v>
      </c>
      <c r="E621">
        <f t="shared" ca="1" si="9"/>
        <v>81480</v>
      </c>
      <c r="F621">
        <f t="shared" ca="1" si="9"/>
        <v>59309</v>
      </c>
      <c r="H621" s="101"/>
      <c r="I621" s="101"/>
    </row>
    <row r="622" spans="2:12">
      <c r="D622" t="s">
        <v>191</v>
      </c>
      <c r="E622">
        <f t="shared" ca="1" si="9"/>
        <v>105876</v>
      </c>
      <c r="F622">
        <f t="shared" ca="1" si="9"/>
        <v>47921</v>
      </c>
      <c r="H622" s="101"/>
      <c r="I622" s="101"/>
      <c r="K622" s="101"/>
      <c r="L622" s="101"/>
    </row>
    <row r="623" spans="2:12">
      <c r="C623" t="s">
        <v>543</v>
      </c>
      <c r="D623" t="s">
        <v>254</v>
      </c>
      <c r="E623">
        <f t="shared" ca="1" si="9"/>
        <v>66669</v>
      </c>
      <c r="F623">
        <f t="shared" ca="1" si="9"/>
        <v>33511</v>
      </c>
    </row>
    <row r="624" spans="2:12">
      <c r="D624" t="s">
        <v>544</v>
      </c>
      <c r="E624">
        <f t="shared" ca="1" si="9"/>
        <v>71927</v>
      </c>
      <c r="F624">
        <f t="shared" ca="1" si="9"/>
        <v>115891</v>
      </c>
      <c r="H624" s="101"/>
      <c r="I624" s="101"/>
    </row>
    <row r="625" spans="2:12">
      <c r="D625" t="s">
        <v>545</v>
      </c>
      <c r="E625">
        <f t="shared" ca="1" si="9"/>
        <v>135764</v>
      </c>
      <c r="F625">
        <f t="shared" ca="1" si="9"/>
        <v>138212</v>
      </c>
    </row>
    <row r="626" spans="2:12">
      <c r="D626" t="s">
        <v>546</v>
      </c>
      <c r="E626">
        <f t="shared" ca="1" si="9"/>
        <v>186702</v>
      </c>
      <c r="F626">
        <f t="shared" ca="1" si="9"/>
        <v>25684</v>
      </c>
      <c r="H626" s="101"/>
      <c r="I626" s="101"/>
    </row>
    <row r="627" spans="2:12">
      <c r="D627" t="s">
        <v>191</v>
      </c>
      <c r="E627">
        <f t="shared" ca="1" si="9"/>
        <v>165620</v>
      </c>
      <c r="F627">
        <f t="shared" ca="1" si="9"/>
        <v>75066</v>
      </c>
      <c r="H627" s="101"/>
      <c r="I627" s="101"/>
    </row>
    <row r="628" spans="2:12">
      <c r="C628" t="s">
        <v>547</v>
      </c>
      <c r="D628" t="s">
        <v>548</v>
      </c>
      <c r="E628">
        <f t="shared" ca="1" si="9"/>
        <v>192520</v>
      </c>
      <c r="F628">
        <f t="shared" ca="1" si="9"/>
        <v>86934</v>
      </c>
    </row>
    <row r="629" spans="2:12">
      <c r="D629" t="s">
        <v>549</v>
      </c>
      <c r="E629">
        <f t="shared" ca="1" si="9"/>
        <v>85998</v>
      </c>
      <c r="F629">
        <f t="shared" ca="1" si="9"/>
        <v>10232</v>
      </c>
    </row>
    <row r="630" spans="2:12">
      <c r="D630" t="s">
        <v>550</v>
      </c>
      <c r="E630">
        <f t="shared" ca="1" si="9"/>
        <v>593</v>
      </c>
      <c r="F630">
        <f t="shared" ca="1" si="9"/>
        <v>58847</v>
      </c>
      <c r="H630" s="101"/>
      <c r="I630" s="101"/>
    </row>
    <row r="631" spans="2:12">
      <c r="D631" t="s">
        <v>191</v>
      </c>
      <c r="E631">
        <f t="shared" ca="1" si="9"/>
        <v>77372</v>
      </c>
      <c r="F631">
        <f t="shared" ca="1" si="9"/>
        <v>52441</v>
      </c>
      <c r="H631" s="101"/>
      <c r="I631" s="101"/>
    </row>
    <row r="632" spans="2:12">
      <c r="C632" t="s">
        <v>551</v>
      </c>
      <c r="D632" t="s">
        <v>552</v>
      </c>
      <c r="E632">
        <f t="shared" ca="1" si="9"/>
        <v>84760</v>
      </c>
      <c r="F632">
        <f t="shared" ca="1" si="9"/>
        <v>14366</v>
      </c>
    </row>
    <row r="633" spans="2:12">
      <c r="D633" t="s">
        <v>553</v>
      </c>
      <c r="E633">
        <f t="shared" ca="1" si="9"/>
        <v>122571</v>
      </c>
      <c r="F633">
        <f t="shared" ca="1" si="9"/>
        <v>101869</v>
      </c>
      <c r="H633" s="101"/>
      <c r="I633" s="101"/>
    </row>
    <row r="634" spans="2:12">
      <c r="D634" t="s">
        <v>554</v>
      </c>
      <c r="E634">
        <f t="shared" ca="1" si="9"/>
        <v>198634</v>
      </c>
      <c r="F634">
        <f t="shared" ca="1" si="9"/>
        <v>21737</v>
      </c>
      <c r="H634" s="101"/>
      <c r="I634" s="101"/>
    </row>
    <row r="635" spans="2:12">
      <c r="D635" t="s">
        <v>191</v>
      </c>
      <c r="E635">
        <f t="shared" ca="1" si="9"/>
        <v>132374</v>
      </c>
      <c r="F635">
        <f t="shared" ca="1" si="9"/>
        <v>178724</v>
      </c>
      <c r="H635" s="101"/>
      <c r="I635" s="101"/>
    </row>
    <row r="636" spans="2:12">
      <c r="C636" t="s">
        <v>203</v>
      </c>
      <c r="D636" t="s">
        <v>69</v>
      </c>
      <c r="E636">
        <f t="shared" ca="1" si="9"/>
        <v>103624</v>
      </c>
      <c r="F636">
        <f t="shared" ca="1" si="9"/>
        <v>21822</v>
      </c>
    </row>
    <row r="637" spans="2:12">
      <c r="D637" t="s">
        <v>204</v>
      </c>
      <c r="E637">
        <f t="shared" ca="1" si="9"/>
        <v>2554</v>
      </c>
      <c r="F637">
        <f t="shared" ca="1" si="9"/>
        <v>648</v>
      </c>
    </row>
    <row r="638" spans="2:12">
      <c r="D638" t="s">
        <v>191</v>
      </c>
      <c r="E638">
        <f t="shared" ca="1" si="9"/>
        <v>7245</v>
      </c>
      <c r="F638">
        <f t="shared" ca="1" si="9"/>
        <v>50543</v>
      </c>
    </row>
    <row r="639" spans="2:12">
      <c r="C639" t="s">
        <v>191</v>
      </c>
      <c r="E639">
        <f t="shared" ca="1" si="9"/>
        <v>101737</v>
      </c>
      <c r="F639">
        <f t="shared" ca="1" si="9"/>
        <v>67802</v>
      </c>
      <c r="H639" s="101"/>
      <c r="I639" s="101"/>
      <c r="K639" s="101"/>
      <c r="L639" s="101"/>
    </row>
    <row r="640" spans="2:12">
      <c r="B640" t="s">
        <v>191</v>
      </c>
      <c r="E640">
        <f t="shared" ca="1" si="9"/>
        <v>136833</v>
      </c>
      <c r="F640">
        <f t="shared" ca="1" si="9"/>
        <v>115736</v>
      </c>
      <c r="H640" s="101"/>
      <c r="I640" s="101"/>
      <c r="K640" s="101"/>
      <c r="L640" s="101"/>
    </row>
    <row r="641" spans="1:9">
      <c r="A641" t="s">
        <v>193</v>
      </c>
      <c r="B641" t="s">
        <v>298</v>
      </c>
      <c r="C641" t="s">
        <v>299</v>
      </c>
      <c r="D641" t="s">
        <v>300</v>
      </c>
      <c r="E641">
        <f t="shared" ca="1" si="9"/>
        <v>195376</v>
      </c>
      <c r="F641">
        <f t="shared" ca="1" si="9"/>
        <v>195532</v>
      </c>
    </row>
    <row r="642" spans="1:9">
      <c r="D642" t="s">
        <v>301</v>
      </c>
      <c r="E642">
        <f t="shared" ca="1" si="9"/>
        <v>135867</v>
      </c>
      <c r="F642">
        <f t="shared" ca="1" si="9"/>
        <v>60388</v>
      </c>
    </row>
    <row r="643" spans="1:9">
      <c r="D643" t="s">
        <v>302</v>
      </c>
      <c r="E643">
        <f t="shared" ca="1" si="9"/>
        <v>107961</v>
      </c>
      <c r="F643">
        <f t="shared" ca="1" si="9"/>
        <v>167726</v>
      </c>
    </row>
    <row r="644" spans="1:9">
      <c r="D644" t="s">
        <v>303</v>
      </c>
      <c r="E644">
        <f t="shared" ca="1" si="9"/>
        <v>94899</v>
      </c>
      <c r="F644">
        <f t="shared" ca="1" si="9"/>
        <v>125598</v>
      </c>
    </row>
    <row r="645" spans="1:9">
      <c r="D645" t="s">
        <v>191</v>
      </c>
      <c r="E645">
        <f t="shared" ref="E645:F708" ca="1" si="10">RANDBETWEEN(1,200000)</f>
        <v>189486</v>
      </c>
      <c r="F645">
        <f t="shared" ca="1" si="10"/>
        <v>21817</v>
      </c>
      <c r="H645" s="101"/>
      <c r="I645" s="101"/>
    </row>
    <row r="646" spans="1:9">
      <c r="C646" t="s">
        <v>304</v>
      </c>
      <c r="D646" t="s">
        <v>306</v>
      </c>
      <c r="E646">
        <f t="shared" ca="1" si="10"/>
        <v>169006</v>
      </c>
      <c r="F646">
        <f t="shared" ca="1" si="10"/>
        <v>21974</v>
      </c>
    </row>
    <row r="647" spans="1:9">
      <c r="D647" t="s">
        <v>307</v>
      </c>
      <c r="E647">
        <f t="shared" ca="1" si="10"/>
        <v>59298</v>
      </c>
      <c r="F647">
        <f t="shared" ca="1" si="10"/>
        <v>177160</v>
      </c>
      <c r="H647" s="101"/>
      <c r="I647" s="101"/>
    </row>
    <row r="648" spans="1:9">
      <c r="D648" t="s">
        <v>191</v>
      </c>
      <c r="E648">
        <f t="shared" ca="1" si="10"/>
        <v>10561</v>
      </c>
      <c r="F648">
        <f t="shared" ca="1" si="10"/>
        <v>174842</v>
      </c>
      <c r="H648" s="101"/>
      <c r="I648" s="101"/>
    </row>
    <row r="649" spans="1:9">
      <c r="C649" t="s">
        <v>308</v>
      </c>
      <c r="D649" t="s">
        <v>309</v>
      </c>
      <c r="E649">
        <f t="shared" ca="1" si="10"/>
        <v>150721</v>
      </c>
      <c r="F649">
        <f t="shared" ca="1" si="10"/>
        <v>28316</v>
      </c>
    </row>
    <row r="650" spans="1:9">
      <c r="D650" t="s">
        <v>310</v>
      </c>
      <c r="E650">
        <f t="shared" ca="1" si="10"/>
        <v>144144</v>
      </c>
      <c r="F650">
        <f t="shared" ca="1" si="10"/>
        <v>22931</v>
      </c>
      <c r="H650" s="101"/>
      <c r="I650" s="101"/>
    </row>
    <row r="651" spans="1:9">
      <c r="D651" t="s">
        <v>311</v>
      </c>
      <c r="E651">
        <f t="shared" ca="1" si="10"/>
        <v>130051</v>
      </c>
      <c r="F651">
        <f t="shared" ca="1" si="10"/>
        <v>73194</v>
      </c>
    </row>
    <row r="652" spans="1:9">
      <c r="D652" t="s">
        <v>312</v>
      </c>
      <c r="E652">
        <f t="shared" ca="1" si="10"/>
        <v>60093</v>
      </c>
      <c r="F652">
        <f t="shared" ca="1" si="10"/>
        <v>40010</v>
      </c>
    </row>
    <row r="653" spans="1:9">
      <c r="D653" t="s">
        <v>191</v>
      </c>
      <c r="E653">
        <f t="shared" ca="1" si="10"/>
        <v>91378</v>
      </c>
      <c r="F653">
        <f t="shared" ca="1" si="10"/>
        <v>168709</v>
      </c>
      <c r="H653" s="101"/>
      <c r="I653" s="101"/>
    </row>
    <row r="654" spans="1:9">
      <c r="C654" t="s">
        <v>313</v>
      </c>
      <c r="D654" t="s">
        <v>314</v>
      </c>
      <c r="E654">
        <f t="shared" ca="1" si="10"/>
        <v>98614</v>
      </c>
      <c r="F654">
        <f t="shared" ca="1" si="10"/>
        <v>105978</v>
      </c>
      <c r="H654" s="101"/>
      <c r="I654" s="101"/>
    </row>
    <row r="655" spans="1:9">
      <c r="D655" t="s">
        <v>315</v>
      </c>
      <c r="E655">
        <f t="shared" ca="1" si="10"/>
        <v>25351</v>
      </c>
      <c r="F655">
        <f t="shared" ca="1" si="10"/>
        <v>193252</v>
      </c>
    </row>
    <row r="656" spans="1:9">
      <c r="D656" t="s">
        <v>316</v>
      </c>
      <c r="E656">
        <f t="shared" ca="1" si="10"/>
        <v>70927</v>
      </c>
      <c r="F656">
        <f t="shared" ca="1" si="10"/>
        <v>153269</v>
      </c>
    </row>
    <row r="657" spans="2:12">
      <c r="D657" t="s">
        <v>317</v>
      </c>
      <c r="E657">
        <f t="shared" ca="1" si="10"/>
        <v>115729</v>
      </c>
      <c r="F657">
        <f t="shared" ca="1" si="10"/>
        <v>69904</v>
      </c>
    </row>
    <row r="658" spans="2:12">
      <c r="D658" t="s">
        <v>318</v>
      </c>
      <c r="E658">
        <f t="shared" ca="1" si="10"/>
        <v>140797</v>
      </c>
      <c r="F658">
        <f t="shared" ca="1" si="10"/>
        <v>134696</v>
      </c>
    </row>
    <row r="659" spans="2:12">
      <c r="D659" t="s">
        <v>191</v>
      </c>
      <c r="E659">
        <f t="shared" ca="1" si="10"/>
        <v>141597</v>
      </c>
      <c r="F659">
        <f t="shared" ca="1" si="10"/>
        <v>72201</v>
      </c>
      <c r="H659" s="101"/>
      <c r="I659" s="101"/>
    </row>
    <row r="660" spans="2:12">
      <c r="C660" t="s">
        <v>319</v>
      </c>
      <c r="D660" t="s">
        <v>320</v>
      </c>
      <c r="E660">
        <f t="shared" ca="1" si="10"/>
        <v>21680</v>
      </c>
      <c r="F660">
        <f t="shared" ca="1" si="10"/>
        <v>24136</v>
      </c>
    </row>
    <row r="661" spans="2:12">
      <c r="D661" t="s">
        <v>321</v>
      </c>
      <c r="E661">
        <f t="shared" ca="1" si="10"/>
        <v>14763</v>
      </c>
      <c r="F661">
        <f t="shared" ca="1" si="10"/>
        <v>59851</v>
      </c>
      <c r="H661" s="101"/>
      <c r="I661" s="101"/>
    </row>
    <row r="662" spans="2:12">
      <c r="D662" t="s">
        <v>322</v>
      </c>
      <c r="E662">
        <f t="shared" ca="1" si="10"/>
        <v>162002</v>
      </c>
      <c r="F662">
        <f t="shared" ca="1" si="10"/>
        <v>10216</v>
      </c>
    </row>
    <row r="663" spans="2:12">
      <c r="D663" t="s">
        <v>323</v>
      </c>
      <c r="E663">
        <f t="shared" ca="1" si="10"/>
        <v>79228</v>
      </c>
      <c r="F663">
        <f t="shared" ca="1" si="10"/>
        <v>26325</v>
      </c>
      <c r="H663" s="101"/>
      <c r="I663" s="101"/>
    </row>
    <row r="664" spans="2:12">
      <c r="D664" t="s">
        <v>324</v>
      </c>
      <c r="E664">
        <f t="shared" ca="1" si="10"/>
        <v>47902</v>
      </c>
      <c r="F664">
        <f t="shared" ca="1" si="10"/>
        <v>40315</v>
      </c>
      <c r="H664" s="101"/>
      <c r="I664" s="101"/>
    </row>
    <row r="665" spans="2:12">
      <c r="D665" t="s">
        <v>325</v>
      </c>
      <c r="E665">
        <f t="shared" ca="1" si="10"/>
        <v>186114</v>
      </c>
      <c r="F665">
        <f t="shared" ca="1" si="10"/>
        <v>189588</v>
      </c>
    </row>
    <row r="666" spans="2:12">
      <c r="D666" t="s">
        <v>326</v>
      </c>
      <c r="E666">
        <f t="shared" ca="1" si="10"/>
        <v>1930</v>
      </c>
      <c r="F666">
        <f t="shared" ca="1" si="10"/>
        <v>159806</v>
      </c>
    </row>
    <row r="667" spans="2:12">
      <c r="D667" t="s">
        <v>191</v>
      </c>
      <c r="E667">
        <f t="shared" ca="1" si="10"/>
        <v>6964</v>
      </c>
      <c r="F667">
        <f t="shared" ca="1" si="10"/>
        <v>173021</v>
      </c>
      <c r="H667" s="101"/>
      <c r="I667" s="101"/>
      <c r="K667" s="101"/>
      <c r="L667" s="101"/>
    </row>
    <row r="668" spans="2:12">
      <c r="C668" t="s">
        <v>191</v>
      </c>
      <c r="E668">
        <f t="shared" ca="1" si="10"/>
        <v>95374</v>
      </c>
      <c r="F668">
        <f t="shared" ca="1" si="10"/>
        <v>107031</v>
      </c>
      <c r="H668" s="101"/>
      <c r="I668" s="101"/>
      <c r="K668" s="101"/>
      <c r="L668" s="101"/>
    </row>
    <row r="669" spans="2:12">
      <c r="B669" t="s">
        <v>22</v>
      </c>
      <c r="C669" t="s">
        <v>327</v>
      </c>
      <c r="D669" t="s">
        <v>264</v>
      </c>
      <c r="E669">
        <f t="shared" ca="1" si="10"/>
        <v>68244</v>
      </c>
      <c r="F669">
        <f t="shared" ca="1" si="10"/>
        <v>76594</v>
      </c>
      <c r="H669" s="101"/>
    </row>
    <row r="670" spans="2:12">
      <c r="D670" t="s">
        <v>205</v>
      </c>
      <c r="E670">
        <f t="shared" ca="1" si="10"/>
        <v>165450</v>
      </c>
      <c r="F670">
        <f t="shared" ca="1" si="10"/>
        <v>77610</v>
      </c>
      <c r="H670" s="101"/>
      <c r="I670" s="101"/>
    </row>
    <row r="671" spans="2:12">
      <c r="D671" t="s">
        <v>262</v>
      </c>
      <c r="E671">
        <f t="shared" ca="1" si="10"/>
        <v>60382</v>
      </c>
      <c r="F671">
        <f t="shared" ca="1" si="10"/>
        <v>43106</v>
      </c>
      <c r="H671" s="101"/>
      <c r="I671" s="101"/>
    </row>
    <row r="672" spans="2:12">
      <c r="D672" t="s">
        <v>263</v>
      </c>
      <c r="E672">
        <f t="shared" ca="1" si="10"/>
        <v>168428</v>
      </c>
      <c r="F672">
        <f t="shared" ca="1" si="10"/>
        <v>66736</v>
      </c>
      <c r="H672" s="101"/>
      <c r="I672" s="101"/>
      <c r="L672" s="101"/>
    </row>
    <row r="673" spans="3:12">
      <c r="D673" t="s">
        <v>328</v>
      </c>
      <c r="E673">
        <f t="shared" ca="1" si="10"/>
        <v>84616</v>
      </c>
      <c r="F673">
        <f t="shared" ca="1" si="10"/>
        <v>71757</v>
      </c>
      <c r="H673" s="101"/>
      <c r="I673" s="101"/>
    </row>
    <row r="674" spans="3:12">
      <c r="D674" t="s">
        <v>191</v>
      </c>
      <c r="E674">
        <f t="shared" ca="1" si="10"/>
        <v>198647</v>
      </c>
      <c r="F674">
        <f t="shared" ca="1" si="10"/>
        <v>183150</v>
      </c>
      <c r="H674" s="101"/>
      <c r="I674" s="101"/>
      <c r="K674" s="101"/>
      <c r="L674" s="101"/>
    </row>
    <row r="675" spans="3:12">
      <c r="C675" t="s">
        <v>206</v>
      </c>
      <c r="D675" t="s">
        <v>207</v>
      </c>
      <c r="E675">
        <f t="shared" ca="1" si="10"/>
        <v>88475</v>
      </c>
      <c r="F675">
        <f t="shared" ca="1" si="10"/>
        <v>10959</v>
      </c>
      <c r="H675" s="101"/>
      <c r="I675" s="101"/>
    </row>
    <row r="676" spans="3:12">
      <c r="D676" t="s">
        <v>272</v>
      </c>
      <c r="E676">
        <f t="shared" ca="1" si="10"/>
        <v>93939</v>
      </c>
      <c r="F676">
        <f t="shared" ca="1" si="10"/>
        <v>63840</v>
      </c>
    </row>
    <row r="677" spans="3:12">
      <c r="D677" t="s">
        <v>265</v>
      </c>
      <c r="E677">
        <f t="shared" ca="1" si="10"/>
        <v>187242</v>
      </c>
      <c r="F677">
        <f t="shared" ca="1" si="10"/>
        <v>34619</v>
      </c>
    </row>
    <row r="678" spans="3:12">
      <c r="D678" t="s">
        <v>191</v>
      </c>
      <c r="E678">
        <f t="shared" ca="1" si="10"/>
        <v>47142</v>
      </c>
      <c r="F678">
        <f t="shared" ca="1" si="10"/>
        <v>72873</v>
      </c>
      <c r="H678" s="101"/>
      <c r="I678" s="101"/>
    </row>
    <row r="679" spans="3:12">
      <c r="C679" t="s">
        <v>39</v>
      </c>
      <c r="D679" t="s">
        <v>329</v>
      </c>
      <c r="E679">
        <f t="shared" ca="1" si="10"/>
        <v>71662</v>
      </c>
      <c r="F679">
        <f t="shared" ca="1" si="10"/>
        <v>150862</v>
      </c>
    </row>
    <row r="680" spans="3:12">
      <c r="D680" t="s">
        <v>330</v>
      </c>
      <c r="E680">
        <f t="shared" ca="1" si="10"/>
        <v>187583</v>
      </c>
      <c r="F680">
        <f t="shared" ca="1" si="10"/>
        <v>97185</v>
      </c>
      <c r="H680" s="101"/>
      <c r="I680" s="101"/>
    </row>
    <row r="681" spans="3:12">
      <c r="D681" t="s">
        <v>331</v>
      </c>
      <c r="E681">
        <f t="shared" ca="1" si="10"/>
        <v>172163</v>
      </c>
      <c r="F681">
        <f t="shared" ca="1" si="10"/>
        <v>176553</v>
      </c>
      <c r="H681" s="101"/>
      <c r="I681" s="101"/>
    </row>
    <row r="682" spans="3:12">
      <c r="D682" t="s">
        <v>332</v>
      </c>
      <c r="E682">
        <f t="shared" ca="1" si="10"/>
        <v>73160</v>
      </c>
      <c r="F682">
        <f t="shared" ca="1" si="10"/>
        <v>37200</v>
      </c>
      <c r="H682" s="101"/>
    </row>
    <row r="683" spans="3:12">
      <c r="D683" t="s">
        <v>333</v>
      </c>
      <c r="E683">
        <f t="shared" ca="1" si="10"/>
        <v>160372</v>
      </c>
      <c r="F683">
        <f t="shared" ca="1" si="10"/>
        <v>9752</v>
      </c>
    </row>
    <row r="684" spans="3:12">
      <c r="D684" t="s">
        <v>191</v>
      </c>
      <c r="E684">
        <f t="shared" ca="1" si="10"/>
        <v>103269</v>
      </c>
      <c r="F684">
        <f t="shared" ca="1" si="10"/>
        <v>153581</v>
      </c>
      <c r="H684" s="101"/>
      <c r="I684" s="101"/>
    </row>
    <row r="685" spans="3:12">
      <c r="C685" t="s">
        <v>334</v>
      </c>
      <c r="D685" t="s">
        <v>208</v>
      </c>
      <c r="E685">
        <f t="shared" ca="1" si="10"/>
        <v>189177</v>
      </c>
      <c r="F685">
        <f t="shared" ca="1" si="10"/>
        <v>121419</v>
      </c>
    </row>
    <row r="686" spans="3:12">
      <c r="D686" t="s">
        <v>209</v>
      </c>
      <c r="E686">
        <f t="shared" ca="1" si="10"/>
        <v>174234</v>
      </c>
      <c r="F686">
        <f t="shared" ca="1" si="10"/>
        <v>82155</v>
      </c>
      <c r="H686" s="101"/>
      <c r="I686" s="101"/>
      <c r="K686" s="101"/>
    </row>
    <row r="687" spans="3:12">
      <c r="D687" t="s">
        <v>335</v>
      </c>
      <c r="E687">
        <f t="shared" ca="1" si="10"/>
        <v>162611</v>
      </c>
      <c r="F687">
        <f t="shared" ca="1" si="10"/>
        <v>2605</v>
      </c>
      <c r="I687" s="101"/>
    </row>
    <row r="688" spans="3:12">
      <c r="D688" t="s">
        <v>210</v>
      </c>
      <c r="E688">
        <f t="shared" ca="1" si="10"/>
        <v>100716</v>
      </c>
      <c r="F688">
        <f t="shared" ca="1" si="10"/>
        <v>185893</v>
      </c>
    </row>
    <row r="689" spans="3:12">
      <c r="D689" t="s">
        <v>211</v>
      </c>
      <c r="E689">
        <f t="shared" ca="1" si="10"/>
        <v>9115</v>
      </c>
      <c r="F689">
        <f t="shared" ca="1" si="10"/>
        <v>163653</v>
      </c>
    </row>
    <row r="690" spans="3:12">
      <c r="D690" t="s">
        <v>276</v>
      </c>
      <c r="E690">
        <f t="shared" ca="1" si="10"/>
        <v>42794</v>
      </c>
      <c r="F690">
        <f t="shared" ca="1" si="10"/>
        <v>90918</v>
      </c>
    </row>
    <row r="691" spans="3:12">
      <c r="D691" t="s">
        <v>212</v>
      </c>
      <c r="E691">
        <f t="shared" ca="1" si="10"/>
        <v>50247</v>
      </c>
      <c r="F691">
        <f t="shared" ca="1" si="10"/>
        <v>151566</v>
      </c>
    </row>
    <row r="692" spans="3:12">
      <c r="D692" t="s">
        <v>191</v>
      </c>
      <c r="E692">
        <f t="shared" ca="1" si="10"/>
        <v>199723</v>
      </c>
      <c r="F692">
        <f t="shared" ca="1" si="10"/>
        <v>52073</v>
      </c>
      <c r="H692" s="101"/>
      <c r="I692" s="101"/>
      <c r="K692" s="101"/>
      <c r="L692" s="101"/>
    </row>
    <row r="693" spans="3:12">
      <c r="C693" t="s">
        <v>336</v>
      </c>
      <c r="D693" t="s">
        <v>337</v>
      </c>
      <c r="E693">
        <f t="shared" ca="1" si="10"/>
        <v>175651</v>
      </c>
      <c r="F693">
        <f t="shared" ca="1" si="10"/>
        <v>125229</v>
      </c>
      <c r="H693" s="101"/>
      <c r="I693" s="101"/>
    </row>
    <row r="694" spans="3:12">
      <c r="D694" t="s">
        <v>339</v>
      </c>
      <c r="E694">
        <f t="shared" ca="1" si="10"/>
        <v>149365</v>
      </c>
      <c r="F694">
        <f t="shared" ca="1" si="10"/>
        <v>39029</v>
      </c>
    </row>
    <row r="695" spans="3:12">
      <c r="D695" t="s">
        <v>340</v>
      </c>
      <c r="E695">
        <f t="shared" ca="1" si="10"/>
        <v>105178</v>
      </c>
      <c r="F695">
        <f t="shared" ca="1" si="10"/>
        <v>90627</v>
      </c>
    </row>
    <row r="696" spans="3:12">
      <c r="D696" t="s">
        <v>341</v>
      </c>
      <c r="E696">
        <f t="shared" ca="1" si="10"/>
        <v>122475</v>
      </c>
      <c r="F696">
        <f t="shared" ca="1" si="10"/>
        <v>123881</v>
      </c>
    </row>
    <row r="697" spans="3:12">
      <c r="D697" t="s">
        <v>342</v>
      </c>
      <c r="E697">
        <f t="shared" ca="1" si="10"/>
        <v>57380</v>
      </c>
      <c r="F697">
        <f t="shared" ca="1" si="10"/>
        <v>97386</v>
      </c>
    </row>
    <row r="698" spans="3:12">
      <c r="D698" t="s">
        <v>191</v>
      </c>
      <c r="E698">
        <f t="shared" ca="1" si="10"/>
        <v>179659</v>
      </c>
      <c r="F698">
        <f t="shared" ca="1" si="10"/>
        <v>159342</v>
      </c>
      <c r="H698" s="101"/>
      <c r="I698" s="101"/>
    </row>
    <row r="699" spans="3:12">
      <c r="C699" t="s">
        <v>76</v>
      </c>
      <c r="D699" t="s">
        <v>266</v>
      </c>
      <c r="E699">
        <f t="shared" ca="1" si="10"/>
        <v>17353</v>
      </c>
      <c r="F699">
        <f t="shared" ca="1" si="10"/>
        <v>172049</v>
      </c>
    </row>
    <row r="700" spans="3:12">
      <c r="D700" t="s">
        <v>191</v>
      </c>
      <c r="E700">
        <f t="shared" ca="1" si="10"/>
        <v>45958</v>
      </c>
      <c r="F700">
        <f t="shared" ca="1" si="10"/>
        <v>123311</v>
      </c>
    </row>
    <row r="701" spans="3:12">
      <c r="C701" t="s">
        <v>40</v>
      </c>
      <c r="D701" t="s">
        <v>343</v>
      </c>
      <c r="E701">
        <f t="shared" ca="1" si="10"/>
        <v>20667</v>
      </c>
      <c r="F701">
        <f t="shared" ca="1" si="10"/>
        <v>48781</v>
      </c>
      <c r="K701" s="101"/>
      <c r="L701" s="101"/>
    </row>
    <row r="702" spans="3:12">
      <c r="D702" t="s">
        <v>344</v>
      </c>
      <c r="E702">
        <f t="shared" ca="1" si="10"/>
        <v>111829</v>
      </c>
      <c r="F702">
        <f t="shared" ca="1" si="10"/>
        <v>185673</v>
      </c>
      <c r="H702" s="101"/>
    </row>
    <row r="703" spans="3:12">
      <c r="D703" t="s">
        <v>214</v>
      </c>
      <c r="E703">
        <f t="shared" ca="1" si="10"/>
        <v>164887</v>
      </c>
      <c r="F703">
        <f t="shared" ca="1" si="10"/>
        <v>53223</v>
      </c>
    </row>
    <row r="704" spans="3:12">
      <c r="D704" t="s">
        <v>277</v>
      </c>
      <c r="E704">
        <f t="shared" ca="1" si="10"/>
        <v>59856</v>
      </c>
      <c r="F704">
        <f t="shared" ca="1" si="10"/>
        <v>109803</v>
      </c>
    </row>
    <row r="705" spans="2:12">
      <c r="D705" t="s">
        <v>191</v>
      </c>
      <c r="E705">
        <f t="shared" ca="1" si="10"/>
        <v>96889</v>
      </c>
      <c r="F705">
        <f t="shared" ca="1" si="10"/>
        <v>66940</v>
      </c>
      <c r="H705" s="101"/>
      <c r="I705" s="101"/>
      <c r="K705" s="101"/>
      <c r="L705" s="101"/>
    </row>
    <row r="706" spans="2:12">
      <c r="C706" t="s">
        <v>38</v>
      </c>
      <c r="D706" t="s">
        <v>345</v>
      </c>
      <c r="E706">
        <f t="shared" ca="1" si="10"/>
        <v>10016</v>
      </c>
      <c r="F706">
        <f t="shared" ca="1" si="10"/>
        <v>6968</v>
      </c>
    </row>
    <row r="707" spans="2:12">
      <c r="D707" t="s">
        <v>346</v>
      </c>
      <c r="E707">
        <f t="shared" ca="1" si="10"/>
        <v>177218</v>
      </c>
      <c r="F707">
        <f t="shared" ca="1" si="10"/>
        <v>102126</v>
      </c>
    </row>
    <row r="708" spans="2:12">
      <c r="D708" t="s">
        <v>347</v>
      </c>
      <c r="E708">
        <f t="shared" ca="1" si="10"/>
        <v>129730</v>
      </c>
      <c r="F708">
        <f t="shared" ca="1" si="10"/>
        <v>125157</v>
      </c>
    </row>
    <row r="709" spans="2:12">
      <c r="D709" t="s">
        <v>191</v>
      </c>
      <c r="E709">
        <f t="shared" ref="E709:F772" ca="1" si="11">RANDBETWEEN(1,200000)</f>
        <v>178852</v>
      </c>
      <c r="F709">
        <f t="shared" ca="1" si="11"/>
        <v>66906</v>
      </c>
    </row>
    <row r="710" spans="2:12">
      <c r="C710" t="s">
        <v>191</v>
      </c>
      <c r="E710">
        <f t="shared" ca="1" si="11"/>
        <v>102975</v>
      </c>
      <c r="F710">
        <f t="shared" ca="1" si="11"/>
        <v>137630</v>
      </c>
      <c r="H710" s="101"/>
      <c r="I710" s="101"/>
      <c r="K710" s="101"/>
      <c r="L710" s="101"/>
    </row>
    <row r="711" spans="2:12">
      <c r="B711" t="s">
        <v>77</v>
      </c>
      <c r="C711" t="s">
        <v>77</v>
      </c>
      <c r="D711" t="s">
        <v>77</v>
      </c>
      <c r="E711">
        <f t="shared" ca="1" si="11"/>
        <v>11922</v>
      </c>
      <c r="F711">
        <f t="shared" ca="1" si="11"/>
        <v>26607</v>
      </c>
    </row>
    <row r="712" spans="2:12">
      <c r="D712" t="s">
        <v>191</v>
      </c>
      <c r="E712">
        <f t="shared" ca="1" si="11"/>
        <v>49133</v>
      </c>
      <c r="F712">
        <f t="shared" ca="1" si="11"/>
        <v>190701</v>
      </c>
    </row>
    <row r="713" spans="2:12">
      <c r="C713" t="s">
        <v>191</v>
      </c>
      <c r="E713">
        <f t="shared" ca="1" si="11"/>
        <v>93715</v>
      </c>
      <c r="F713">
        <f t="shared" ca="1" si="11"/>
        <v>9320</v>
      </c>
    </row>
    <row r="714" spans="2:12">
      <c r="B714" t="s">
        <v>23</v>
      </c>
      <c r="C714" t="s">
        <v>349</v>
      </c>
      <c r="D714" t="s">
        <v>215</v>
      </c>
      <c r="E714">
        <f t="shared" ca="1" si="11"/>
        <v>56917</v>
      </c>
      <c r="F714">
        <f t="shared" ca="1" si="11"/>
        <v>160783</v>
      </c>
      <c r="H714" s="101"/>
    </row>
    <row r="715" spans="2:12">
      <c r="D715" t="s">
        <v>216</v>
      </c>
      <c r="E715">
        <f t="shared" ca="1" si="11"/>
        <v>192606</v>
      </c>
      <c r="F715">
        <f t="shared" ca="1" si="11"/>
        <v>91066</v>
      </c>
    </row>
    <row r="716" spans="2:12">
      <c r="D716" t="s">
        <v>217</v>
      </c>
      <c r="E716">
        <f t="shared" ca="1" si="11"/>
        <v>124540</v>
      </c>
      <c r="F716">
        <f t="shared" ca="1" si="11"/>
        <v>34259</v>
      </c>
    </row>
    <row r="717" spans="2:12">
      <c r="D717" t="s">
        <v>350</v>
      </c>
      <c r="E717">
        <f t="shared" ca="1" si="11"/>
        <v>178990</v>
      </c>
      <c r="F717">
        <f t="shared" ca="1" si="11"/>
        <v>18591</v>
      </c>
    </row>
    <row r="718" spans="2:12">
      <c r="D718" t="s">
        <v>218</v>
      </c>
      <c r="E718">
        <f t="shared" ca="1" si="11"/>
        <v>183642</v>
      </c>
      <c r="F718">
        <f t="shared" ca="1" si="11"/>
        <v>149058</v>
      </c>
      <c r="H718" s="101"/>
    </row>
    <row r="719" spans="2:12">
      <c r="D719" t="s">
        <v>191</v>
      </c>
      <c r="E719">
        <f t="shared" ca="1" si="11"/>
        <v>136911</v>
      </c>
      <c r="F719">
        <f t="shared" ca="1" si="11"/>
        <v>15950</v>
      </c>
      <c r="H719" s="101"/>
      <c r="I719" s="101"/>
    </row>
    <row r="720" spans="2:12">
      <c r="C720" t="s">
        <v>25</v>
      </c>
      <c r="D720" t="s">
        <v>219</v>
      </c>
      <c r="E720">
        <f t="shared" ca="1" si="11"/>
        <v>167158</v>
      </c>
      <c r="F720">
        <f t="shared" ca="1" si="11"/>
        <v>69800</v>
      </c>
    </row>
    <row r="721" spans="3:9">
      <c r="D721" t="s">
        <v>220</v>
      </c>
      <c r="E721">
        <f t="shared" ca="1" si="11"/>
        <v>157399</v>
      </c>
      <c r="F721">
        <f t="shared" ca="1" si="11"/>
        <v>176837</v>
      </c>
    </row>
    <row r="722" spans="3:9">
      <c r="D722" t="s">
        <v>257</v>
      </c>
      <c r="E722">
        <f t="shared" ca="1" si="11"/>
        <v>196672</v>
      </c>
      <c r="F722">
        <f t="shared" ca="1" si="11"/>
        <v>194820</v>
      </c>
    </row>
    <row r="723" spans="3:9">
      <c r="D723" t="s">
        <v>221</v>
      </c>
      <c r="E723">
        <f t="shared" ca="1" si="11"/>
        <v>143396</v>
      </c>
      <c r="F723">
        <f t="shared" ca="1" si="11"/>
        <v>182239</v>
      </c>
      <c r="H723" s="101"/>
    </row>
    <row r="724" spans="3:9">
      <c r="D724" t="s">
        <v>351</v>
      </c>
      <c r="E724">
        <f t="shared" ca="1" si="11"/>
        <v>87941</v>
      </c>
      <c r="F724">
        <f t="shared" ca="1" si="11"/>
        <v>68396</v>
      </c>
      <c r="H724" s="101"/>
    </row>
    <row r="725" spans="3:9">
      <c r="D725" t="s">
        <v>191</v>
      </c>
      <c r="E725">
        <f t="shared" ca="1" si="11"/>
        <v>46826</v>
      </c>
      <c r="F725">
        <f t="shared" ca="1" si="11"/>
        <v>36872</v>
      </c>
      <c r="H725" s="101"/>
      <c r="I725" s="101"/>
    </row>
    <row r="726" spans="3:9">
      <c r="C726" t="s">
        <v>352</v>
      </c>
      <c r="D726" t="s">
        <v>353</v>
      </c>
      <c r="E726">
        <f t="shared" ca="1" si="11"/>
        <v>131916</v>
      </c>
      <c r="F726">
        <f t="shared" ca="1" si="11"/>
        <v>161364</v>
      </c>
    </row>
    <row r="727" spans="3:9">
      <c r="D727" t="s">
        <v>249</v>
      </c>
      <c r="E727">
        <f t="shared" ca="1" si="11"/>
        <v>134580</v>
      </c>
      <c r="F727">
        <f t="shared" ca="1" si="11"/>
        <v>131830</v>
      </c>
    </row>
    <row r="728" spans="3:9">
      <c r="D728" t="s">
        <v>354</v>
      </c>
      <c r="E728">
        <f t="shared" ca="1" si="11"/>
        <v>63579</v>
      </c>
      <c r="F728">
        <f t="shared" ca="1" si="11"/>
        <v>159723</v>
      </c>
      <c r="H728" s="101"/>
      <c r="I728" s="101"/>
    </row>
    <row r="729" spans="3:9">
      <c r="D729" t="s">
        <v>355</v>
      </c>
      <c r="E729">
        <f t="shared" ca="1" si="11"/>
        <v>15663</v>
      </c>
      <c r="F729">
        <f t="shared" ca="1" si="11"/>
        <v>70840</v>
      </c>
    </row>
    <row r="730" spans="3:9">
      <c r="D730" t="s">
        <v>222</v>
      </c>
      <c r="E730">
        <f t="shared" ca="1" si="11"/>
        <v>59663</v>
      </c>
      <c r="F730">
        <f t="shared" ca="1" si="11"/>
        <v>104032</v>
      </c>
    </row>
    <row r="731" spans="3:9">
      <c r="D731" t="s">
        <v>356</v>
      </c>
      <c r="E731">
        <f t="shared" ca="1" si="11"/>
        <v>30396</v>
      </c>
      <c r="F731">
        <f t="shared" ca="1" si="11"/>
        <v>65049</v>
      </c>
    </row>
    <row r="732" spans="3:9">
      <c r="D732" t="s">
        <v>191</v>
      </c>
      <c r="E732">
        <f t="shared" ca="1" si="11"/>
        <v>69339</v>
      </c>
      <c r="F732">
        <f t="shared" ca="1" si="11"/>
        <v>114109</v>
      </c>
      <c r="H732" s="101"/>
      <c r="I732" s="101"/>
    </row>
    <row r="733" spans="3:9">
      <c r="C733" t="s">
        <v>24</v>
      </c>
      <c r="D733" t="s">
        <v>357</v>
      </c>
      <c r="E733">
        <f t="shared" ca="1" si="11"/>
        <v>131676</v>
      </c>
      <c r="F733">
        <f t="shared" ca="1" si="11"/>
        <v>133203</v>
      </c>
    </row>
    <row r="734" spans="3:9">
      <c r="D734" t="s">
        <v>223</v>
      </c>
      <c r="E734">
        <f t="shared" ca="1" si="11"/>
        <v>74011</v>
      </c>
      <c r="F734">
        <f t="shared" ca="1" si="11"/>
        <v>19203</v>
      </c>
    </row>
    <row r="735" spans="3:9">
      <c r="D735" t="s">
        <v>358</v>
      </c>
      <c r="E735">
        <f t="shared" ca="1" si="11"/>
        <v>49095</v>
      </c>
      <c r="F735">
        <f t="shared" ca="1" si="11"/>
        <v>79620</v>
      </c>
      <c r="H735" s="101"/>
    </row>
    <row r="736" spans="3:9">
      <c r="D736" t="s">
        <v>359</v>
      </c>
      <c r="E736">
        <f t="shared" ca="1" si="11"/>
        <v>116281</v>
      </c>
      <c r="F736">
        <f t="shared" ca="1" si="11"/>
        <v>143020</v>
      </c>
    </row>
    <row r="737" spans="3:16">
      <c r="D737" t="s">
        <v>191</v>
      </c>
      <c r="E737">
        <f t="shared" ca="1" si="11"/>
        <v>101361</v>
      </c>
      <c r="F737">
        <f t="shared" ca="1" si="11"/>
        <v>13077</v>
      </c>
      <c r="H737" s="101"/>
      <c r="I737" s="101"/>
    </row>
    <row r="738" spans="3:16">
      <c r="C738" t="s">
        <v>360</v>
      </c>
      <c r="D738" t="s">
        <v>224</v>
      </c>
      <c r="E738">
        <f t="shared" ca="1" si="11"/>
        <v>109159</v>
      </c>
      <c r="F738">
        <f t="shared" ca="1" si="11"/>
        <v>57176</v>
      </c>
      <c r="H738" s="101"/>
      <c r="I738" s="101"/>
    </row>
    <row r="739" spans="3:16">
      <c r="D739" t="s">
        <v>267</v>
      </c>
      <c r="E739">
        <f t="shared" ca="1" si="11"/>
        <v>151639</v>
      </c>
      <c r="F739">
        <f t="shared" ca="1" si="11"/>
        <v>169046</v>
      </c>
    </row>
    <row r="740" spans="3:16">
      <c r="D740" t="s">
        <v>225</v>
      </c>
      <c r="E740">
        <f t="shared" ca="1" si="11"/>
        <v>54978</v>
      </c>
      <c r="F740">
        <f t="shared" ca="1" si="11"/>
        <v>11161</v>
      </c>
    </row>
    <row r="741" spans="3:16">
      <c r="D741" t="s">
        <v>361</v>
      </c>
      <c r="E741">
        <f t="shared" ca="1" si="11"/>
        <v>71254</v>
      </c>
      <c r="F741">
        <f t="shared" ca="1" si="11"/>
        <v>138550</v>
      </c>
      <c r="H741" s="101"/>
      <c r="P741" s="102"/>
    </row>
    <row r="742" spans="3:16">
      <c r="D742" t="s">
        <v>226</v>
      </c>
      <c r="E742">
        <f t="shared" ca="1" si="11"/>
        <v>116217</v>
      </c>
      <c r="F742">
        <f t="shared" ca="1" si="11"/>
        <v>110921</v>
      </c>
    </row>
    <row r="743" spans="3:16">
      <c r="D743" t="s">
        <v>191</v>
      </c>
      <c r="E743">
        <f t="shared" ca="1" si="11"/>
        <v>103924</v>
      </c>
      <c r="F743">
        <f t="shared" ca="1" si="11"/>
        <v>88671</v>
      </c>
      <c r="H743" s="101"/>
      <c r="I743" s="101"/>
    </row>
    <row r="744" spans="3:16">
      <c r="C744" t="s">
        <v>362</v>
      </c>
      <c r="D744" t="s">
        <v>227</v>
      </c>
      <c r="E744">
        <f t="shared" ca="1" si="11"/>
        <v>118126</v>
      </c>
      <c r="F744">
        <f t="shared" ca="1" si="11"/>
        <v>107104</v>
      </c>
    </row>
    <row r="745" spans="3:16">
      <c r="D745" t="s">
        <v>363</v>
      </c>
      <c r="E745">
        <f t="shared" ca="1" si="11"/>
        <v>125248</v>
      </c>
      <c r="F745">
        <f t="shared" ca="1" si="11"/>
        <v>104869</v>
      </c>
    </row>
    <row r="746" spans="3:16">
      <c r="D746" t="s">
        <v>228</v>
      </c>
      <c r="E746">
        <f t="shared" ca="1" si="11"/>
        <v>33627</v>
      </c>
      <c r="F746">
        <f t="shared" ca="1" si="11"/>
        <v>48944</v>
      </c>
    </row>
    <row r="747" spans="3:16">
      <c r="D747" t="s">
        <v>229</v>
      </c>
      <c r="E747">
        <f t="shared" ca="1" si="11"/>
        <v>111223</v>
      </c>
      <c r="F747">
        <f t="shared" ca="1" si="11"/>
        <v>106779</v>
      </c>
    </row>
    <row r="748" spans="3:16">
      <c r="D748" t="s">
        <v>273</v>
      </c>
      <c r="E748">
        <f t="shared" ca="1" si="11"/>
        <v>149645</v>
      </c>
      <c r="F748">
        <f t="shared" ca="1" si="11"/>
        <v>108378</v>
      </c>
    </row>
    <row r="749" spans="3:16">
      <c r="D749" t="s">
        <v>191</v>
      </c>
      <c r="E749">
        <f t="shared" ca="1" si="11"/>
        <v>68694</v>
      </c>
      <c r="F749">
        <f t="shared" ca="1" si="11"/>
        <v>54298</v>
      </c>
      <c r="H749" s="101"/>
      <c r="I749" s="101"/>
    </row>
    <row r="750" spans="3:16">
      <c r="C750" t="s">
        <v>364</v>
      </c>
      <c r="D750" t="s">
        <v>365</v>
      </c>
      <c r="E750">
        <f t="shared" ca="1" si="11"/>
        <v>104378</v>
      </c>
      <c r="F750">
        <f t="shared" ca="1" si="11"/>
        <v>83331</v>
      </c>
      <c r="H750" s="101"/>
    </row>
    <row r="751" spans="3:16">
      <c r="D751" t="s">
        <v>230</v>
      </c>
      <c r="E751">
        <f t="shared" ca="1" si="11"/>
        <v>67625</v>
      </c>
      <c r="F751">
        <f t="shared" ca="1" si="11"/>
        <v>63483</v>
      </c>
    </row>
    <row r="752" spans="3:16">
      <c r="D752" t="s">
        <v>366</v>
      </c>
      <c r="E752">
        <f t="shared" ca="1" si="11"/>
        <v>188005</v>
      </c>
      <c r="F752">
        <f t="shared" ca="1" si="11"/>
        <v>32226</v>
      </c>
    </row>
    <row r="753" spans="2:12">
      <c r="D753" t="s">
        <v>191</v>
      </c>
      <c r="E753">
        <f t="shared" ca="1" si="11"/>
        <v>140912</v>
      </c>
      <c r="F753">
        <f t="shared" ca="1" si="11"/>
        <v>59686</v>
      </c>
      <c r="H753" s="101"/>
      <c r="I753" s="101"/>
    </row>
    <row r="754" spans="2:12">
      <c r="C754" t="s">
        <v>26</v>
      </c>
      <c r="D754" t="s">
        <v>231</v>
      </c>
      <c r="E754">
        <f t="shared" ca="1" si="11"/>
        <v>190980</v>
      </c>
      <c r="F754">
        <f t="shared" ca="1" si="11"/>
        <v>186784</v>
      </c>
    </row>
    <row r="755" spans="2:12">
      <c r="D755" t="s">
        <v>367</v>
      </c>
      <c r="E755">
        <f t="shared" ca="1" si="11"/>
        <v>199770</v>
      </c>
      <c r="F755">
        <f t="shared" ca="1" si="11"/>
        <v>69445</v>
      </c>
      <c r="H755" s="101"/>
    </row>
    <row r="756" spans="2:12">
      <c r="D756" t="s">
        <v>368</v>
      </c>
      <c r="E756">
        <f t="shared" ca="1" si="11"/>
        <v>133858</v>
      </c>
      <c r="F756">
        <f t="shared" ca="1" si="11"/>
        <v>129694</v>
      </c>
      <c r="H756" s="101"/>
    </row>
    <row r="757" spans="2:12">
      <c r="D757" t="s">
        <v>232</v>
      </c>
      <c r="E757">
        <f t="shared" ca="1" si="11"/>
        <v>172124</v>
      </c>
      <c r="F757">
        <f t="shared" ca="1" si="11"/>
        <v>130752</v>
      </c>
    </row>
    <row r="758" spans="2:12">
      <c r="D758" t="s">
        <v>275</v>
      </c>
      <c r="E758">
        <f t="shared" ca="1" si="11"/>
        <v>157777</v>
      </c>
      <c r="F758">
        <f t="shared" ca="1" si="11"/>
        <v>98554</v>
      </c>
    </row>
    <row r="759" spans="2:12">
      <c r="D759" t="s">
        <v>233</v>
      </c>
      <c r="E759">
        <f t="shared" ca="1" si="11"/>
        <v>65806</v>
      </c>
      <c r="F759">
        <f t="shared" ca="1" si="11"/>
        <v>44565</v>
      </c>
    </row>
    <row r="760" spans="2:12">
      <c r="D760" t="s">
        <v>191</v>
      </c>
      <c r="E760">
        <f t="shared" ca="1" si="11"/>
        <v>40118</v>
      </c>
      <c r="F760">
        <f t="shared" ca="1" si="11"/>
        <v>40418</v>
      </c>
      <c r="H760" s="101"/>
      <c r="I760" s="101"/>
      <c r="K760" s="101"/>
    </row>
    <row r="761" spans="2:12">
      <c r="C761" t="s">
        <v>369</v>
      </c>
      <c r="D761" t="s">
        <v>234</v>
      </c>
      <c r="E761">
        <f t="shared" ca="1" si="11"/>
        <v>89478</v>
      </c>
      <c r="F761">
        <f t="shared" ca="1" si="11"/>
        <v>83048</v>
      </c>
    </row>
    <row r="762" spans="2:12">
      <c r="D762" t="s">
        <v>235</v>
      </c>
      <c r="E762">
        <f t="shared" ca="1" si="11"/>
        <v>149221</v>
      </c>
      <c r="F762">
        <f t="shared" ca="1" si="11"/>
        <v>115030</v>
      </c>
    </row>
    <row r="763" spans="2:12">
      <c r="D763" t="s">
        <v>370</v>
      </c>
      <c r="E763">
        <f t="shared" ca="1" si="11"/>
        <v>165368</v>
      </c>
      <c r="F763">
        <f t="shared" ca="1" si="11"/>
        <v>45670</v>
      </c>
    </row>
    <row r="764" spans="2:12">
      <c r="D764" t="s">
        <v>191</v>
      </c>
      <c r="E764">
        <f t="shared" ca="1" si="11"/>
        <v>29617</v>
      </c>
      <c r="F764">
        <f t="shared" ca="1" si="11"/>
        <v>135636</v>
      </c>
    </row>
    <row r="765" spans="2:12">
      <c r="C765" t="s">
        <v>191</v>
      </c>
      <c r="E765">
        <f t="shared" ca="1" si="11"/>
        <v>136580</v>
      </c>
      <c r="F765">
        <f t="shared" ca="1" si="11"/>
        <v>104504</v>
      </c>
      <c r="H765" s="101"/>
      <c r="I765" s="101"/>
      <c r="K765" s="101"/>
      <c r="L765" s="101"/>
    </row>
    <row r="766" spans="2:12">
      <c r="B766" t="s">
        <v>19</v>
      </c>
      <c r="C766" t="s">
        <v>371</v>
      </c>
      <c r="D766" t="s">
        <v>372</v>
      </c>
      <c r="E766">
        <f t="shared" ca="1" si="11"/>
        <v>142281</v>
      </c>
      <c r="F766">
        <f t="shared" ca="1" si="11"/>
        <v>165559</v>
      </c>
    </row>
    <row r="767" spans="2:12">
      <c r="D767" t="s">
        <v>373</v>
      </c>
      <c r="E767">
        <f t="shared" ca="1" si="11"/>
        <v>39361</v>
      </c>
      <c r="F767">
        <f t="shared" ca="1" si="11"/>
        <v>193712</v>
      </c>
    </row>
    <row r="768" spans="2:12">
      <c r="D768" t="s">
        <v>374</v>
      </c>
      <c r="E768">
        <f t="shared" ca="1" si="11"/>
        <v>187345</v>
      </c>
      <c r="F768">
        <f t="shared" ca="1" si="11"/>
        <v>144661</v>
      </c>
      <c r="H768" s="101"/>
      <c r="I768" s="101"/>
    </row>
    <row r="769" spans="3:11">
      <c r="D769" t="s">
        <v>375</v>
      </c>
      <c r="E769">
        <f t="shared" ca="1" si="11"/>
        <v>15427</v>
      </c>
      <c r="F769">
        <f t="shared" ca="1" si="11"/>
        <v>153257</v>
      </c>
    </row>
    <row r="770" spans="3:11">
      <c r="D770" t="s">
        <v>376</v>
      </c>
      <c r="E770">
        <f t="shared" ca="1" si="11"/>
        <v>147560</v>
      </c>
      <c r="F770">
        <f t="shared" ca="1" si="11"/>
        <v>157817</v>
      </c>
    </row>
    <row r="771" spans="3:11">
      <c r="D771" t="s">
        <v>377</v>
      </c>
      <c r="E771">
        <f t="shared" ca="1" si="11"/>
        <v>109293</v>
      </c>
      <c r="F771">
        <f t="shared" ca="1" si="11"/>
        <v>154169</v>
      </c>
    </row>
    <row r="772" spans="3:11">
      <c r="D772" t="s">
        <v>191</v>
      </c>
      <c r="E772">
        <f t="shared" ca="1" si="11"/>
        <v>23301</v>
      </c>
      <c r="F772">
        <f t="shared" ca="1" si="11"/>
        <v>27685</v>
      </c>
      <c r="H772" s="101"/>
      <c r="I772" s="101"/>
    </row>
    <row r="773" spans="3:11">
      <c r="C773" t="s">
        <v>382</v>
      </c>
      <c r="D773" t="s">
        <v>383</v>
      </c>
      <c r="E773">
        <f t="shared" ref="E773:F836" ca="1" si="12">RANDBETWEEN(1,200000)</f>
        <v>185209</v>
      </c>
      <c r="F773">
        <f t="shared" ca="1" si="12"/>
        <v>103442</v>
      </c>
    </row>
    <row r="774" spans="3:11">
      <c r="D774" t="s">
        <v>384</v>
      </c>
      <c r="E774">
        <f t="shared" ca="1" si="12"/>
        <v>153511</v>
      </c>
      <c r="F774">
        <f t="shared" ca="1" si="12"/>
        <v>181017</v>
      </c>
    </row>
    <row r="775" spans="3:11">
      <c r="D775" t="s">
        <v>385</v>
      </c>
      <c r="E775">
        <f t="shared" ca="1" si="12"/>
        <v>80449</v>
      </c>
      <c r="F775">
        <f t="shared" ca="1" si="12"/>
        <v>93563</v>
      </c>
      <c r="H775" s="101"/>
      <c r="I775" s="101"/>
    </row>
    <row r="776" spans="3:11">
      <c r="D776" t="s">
        <v>386</v>
      </c>
      <c r="E776">
        <f t="shared" ca="1" si="12"/>
        <v>116863</v>
      </c>
      <c r="F776">
        <f t="shared" ca="1" si="12"/>
        <v>185371</v>
      </c>
      <c r="H776" s="101"/>
      <c r="I776" s="101"/>
    </row>
    <row r="777" spans="3:11">
      <c r="D777" t="s">
        <v>387</v>
      </c>
      <c r="E777">
        <f t="shared" ca="1" si="12"/>
        <v>180189</v>
      </c>
      <c r="F777">
        <f t="shared" ca="1" si="12"/>
        <v>24017</v>
      </c>
      <c r="H777" s="101"/>
      <c r="I777" s="101"/>
    </row>
    <row r="778" spans="3:11">
      <c r="D778" t="s">
        <v>191</v>
      </c>
      <c r="E778">
        <f t="shared" ca="1" si="12"/>
        <v>164726</v>
      </c>
      <c r="F778">
        <f t="shared" ca="1" si="12"/>
        <v>180891</v>
      </c>
      <c r="H778" s="101"/>
      <c r="I778" s="101"/>
      <c r="K778" s="101"/>
    </row>
    <row r="779" spans="3:11">
      <c r="C779" t="s">
        <v>388</v>
      </c>
      <c r="D779" t="s">
        <v>236</v>
      </c>
      <c r="E779">
        <f t="shared" ca="1" si="12"/>
        <v>25497</v>
      </c>
      <c r="F779">
        <f t="shared" ca="1" si="12"/>
        <v>35909</v>
      </c>
    </row>
    <row r="780" spans="3:11">
      <c r="D780" t="s">
        <v>390</v>
      </c>
      <c r="E780">
        <f t="shared" ca="1" si="12"/>
        <v>29650</v>
      </c>
      <c r="F780">
        <f t="shared" ca="1" si="12"/>
        <v>25846</v>
      </c>
      <c r="H780" s="101"/>
      <c r="I780" s="101"/>
    </row>
    <row r="781" spans="3:11">
      <c r="D781" t="s">
        <v>391</v>
      </c>
      <c r="E781">
        <f t="shared" ca="1" si="12"/>
        <v>189065</v>
      </c>
      <c r="F781">
        <f t="shared" ca="1" si="12"/>
        <v>134942</v>
      </c>
    </row>
    <row r="782" spans="3:11">
      <c r="D782" t="s">
        <v>191</v>
      </c>
      <c r="E782">
        <f t="shared" ca="1" si="12"/>
        <v>83879</v>
      </c>
      <c r="F782">
        <f t="shared" ca="1" si="12"/>
        <v>149444</v>
      </c>
      <c r="H782" s="101"/>
      <c r="I782" s="101"/>
    </row>
    <row r="783" spans="3:11">
      <c r="C783" t="s">
        <v>20</v>
      </c>
      <c r="D783" t="s">
        <v>237</v>
      </c>
      <c r="E783">
        <f t="shared" ca="1" si="12"/>
        <v>60824</v>
      </c>
      <c r="F783">
        <f t="shared" ca="1" si="12"/>
        <v>85424</v>
      </c>
      <c r="H783" s="101"/>
    </row>
    <row r="784" spans="3:11">
      <c r="D784" t="s">
        <v>238</v>
      </c>
      <c r="E784">
        <f t="shared" ca="1" si="12"/>
        <v>35415</v>
      </c>
      <c r="F784">
        <f t="shared" ca="1" si="12"/>
        <v>85538</v>
      </c>
    </row>
    <row r="785" spans="3:9">
      <c r="D785" t="s">
        <v>191</v>
      </c>
      <c r="E785">
        <f t="shared" ca="1" si="12"/>
        <v>3828</v>
      </c>
      <c r="F785">
        <f t="shared" ca="1" si="12"/>
        <v>170732</v>
      </c>
      <c r="H785" s="101"/>
    </row>
    <row r="786" spans="3:9">
      <c r="C786" t="s">
        <v>392</v>
      </c>
      <c r="D786" t="s">
        <v>239</v>
      </c>
      <c r="E786">
        <f t="shared" ca="1" si="12"/>
        <v>44905</v>
      </c>
      <c r="F786">
        <f t="shared" ca="1" si="12"/>
        <v>148373</v>
      </c>
    </row>
    <row r="787" spans="3:9">
      <c r="D787" t="s">
        <v>240</v>
      </c>
      <c r="E787">
        <f t="shared" ca="1" si="12"/>
        <v>121999</v>
      </c>
      <c r="F787">
        <f t="shared" ca="1" si="12"/>
        <v>89428</v>
      </c>
    </row>
    <row r="788" spans="3:9">
      <c r="D788" t="s">
        <v>393</v>
      </c>
      <c r="E788">
        <f t="shared" ca="1" si="12"/>
        <v>129065</v>
      </c>
      <c r="F788">
        <f t="shared" ca="1" si="12"/>
        <v>110061</v>
      </c>
      <c r="H788" s="101"/>
      <c r="I788" s="101"/>
    </row>
    <row r="789" spans="3:9">
      <c r="D789" t="s">
        <v>241</v>
      </c>
      <c r="E789">
        <f t="shared" ca="1" si="12"/>
        <v>6030</v>
      </c>
      <c r="F789">
        <f t="shared" ca="1" si="12"/>
        <v>190733</v>
      </c>
    </row>
    <row r="790" spans="3:9">
      <c r="D790" t="s">
        <v>191</v>
      </c>
      <c r="E790">
        <f t="shared" ca="1" si="12"/>
        <v>158459</v>
      </c>
      <c r="F790">
        <f t="shared" ca="1" si="12"/>
        <v>35859</v>
      </c>
      <c r="H790" s="101"/>
      <c r="I790" s="101"/>
    </row>
    <row r="791" spans="3:9">
      <c r="C791" t="s">
        <v>394</v>
      </c>
      <c r="D791" t="s">
        <v>395</v>
      </c>
      <c r="E791">
        <f t="shared" ca="1" si="12"/>
        <v>5199</v>
      </c>
      <c r="F791">
        <f t="shared" ca="1" si="12"/>
        <v>198140</v>
      </c>
    </row>
    <row r="792" spans="3:9">
      <c r="D792" t="s">
        <v>396</v>
      </c>
      <c r="E792">
        <f t="shared" ca="1" si="12"/>
        <v>135004</v>
      </c>
      <c r="F792">
        <f t="shared" ca="1" si="12"/>
        <v>144842</v>
      </c>
    </row>
    <row r="793" spans="3:9">
      <c r="D793" t="s">
        <v>397</v>
      </c>
      <c r="E793">
        <f t="shared" ca="1" si="12"/>
        <v>2024</v>
      </c>
      <c r="F793">
        <f t="shared" ca="1" si="12"/>
        <v>51987</v>
      </c>
    </row>
    <row r="794" spans="3:9">
      <c r="D794" t="s">
        <v>191</v>
      </c>
      <c r="E794">
        <f t="shared" ca="1" si="12"/>
        <v>124046</v>
      </c>
      <c r="F794">
        <f t="shared" ca="1" si="12"/>
        <v>108516</v>
      </c>
      <c r="I794" s="101"/>
    </row>
    <row r="795" spans="3:9">
      <c r="C795" t="s">
        <v>398</v>
      </c>
      <c r="D795" t="s">
        <v>399</v>
      </c>
      <c r="E795">
        <f t="shared" ca="1" si="12"/>
        <v>131571</v>
      </c>
      <c r="F795">
        <f t="shared" ca="1" si="12"/>
        <v>128508</v>
      </c>
    </row>
    <row r="796" spans="3:9">
      <c r="D796" t="s">
        <v>400</v>
      </c>
      <c r="E796">
        <f t="shared" ca="1" si="12"/>
        <v>16829</v>
      </c>
      <c r="F796">
        <f t="shared" ca="1" si="12"/>
        <v>54442</v>
      </c>
    </row>
    <row r="797" spans="3:9">
      <c r="D797" t="s">
        <v>191</v>
      </c>
      <c r="E797">
        <f t="shared" ca="1" si="12"/>
        <v>835</v>
      </c>
      <c r="F797">
        <f t="shared" ca="1" si="12"/>
        <v>144494</v>
      </c>
      <c r="H797" s="101"/>
    </row>
    <row r="798" spans="3:9">
      <c r="C798" t="s">
        <v>401</v>
      </c>
      <c r="D798" t="s">
        <v>242</v>
      </c>
      <c r="E798">
        <f t="shared" ca="1" si="12"/>
        <v>64283</v>
      </c>
      <c r="F798">
        <f t="shared" ca="1" si="12"/>
        <v>80464</v>
      </c>
    </row>
    <row r="799" spans="3:9">
      <c r="D799" t="s">
        <v>243</v>
      </c>
      <c r="E799">
        <f t="shared" ca="1" si="12"/>
        <v>186132</v>
      </c>
      <c r="F799">
        <f t="shared" ca="1" si="12"/>
        <v>96454</v>
      </c>
    </row>
    <row r="800" spans="3:9">
      <c r="D800" t="s">
        <v>402</v>
      </c>
      <c r="E800">
        <f t="shared" ca="1" si="12"/>
        <v>79093</v>
      </c>
      <c r="F800">
        <f t="shared" ca="1" si="12"/>
        <v>94288</v>
      </c>
    </row>
    <row r="801" spans="2:14">
      <c r="D801" t="s">
        <v>244</v>
      </c>
      <c r="E801">
        <f t="shared" ca="1" si="12"/>
        <v>94414</v>
      </c>
      <c r="F801">
        <f t="shared" ca="1" si="12"/>
        <v>137287</v>
      </c>
    </row>
    <row r="802" spans="2:14">
      <c r="D802" t="s">
        <v>191</v>
      </c>
      <c r="E802">
        <f t="shared" ca="1" si="12"/>
        <v>135626</v>
      </c>
      <c r="F802">
        <f t="shared" ca="1" si="12"/>
        <v>149991</v>
      </c>
    </row>
    <row r="803" spans="2:14">
      <c r="C803" t="s">
        <v>191</v>
      </c>
      <c r="E803">
        <f t="shared" ca="1" si="12"/>
        <v>49800</v>
      </c>
      <c r="F803">
        <f t="shared" ca="1" si="12"/>
        <v>146458</v>
      </c>
      <c r="H803" s="101"/>
      <c r="I803" s="101"/>
      <c r="K803" s="101"/>
      <c r="L803" s="101"/>
    </row>
    <row r="804" spans="2:14">
      <c r="B804" t="s">
        <v>18</v>
      </c>
      <c r="C804" t="s">
        <v>403</v>
      </c>
      <c r="D804" t="s">
        <v>404</v>
      </c>
      <c r="E804">
        <f t="shared" ca="1" si="12"/>
        <v>190445</v>
      </c>
      <c r="F804">
        <f t="shared" ca="1" si="12"/>
        <v>148897</v>
      </c>
      <c r="H804" s="101"/>
      <c r="I804" s="101"/>
    </row>
    <row r="805" spans="2:14">
      <c r="D805" t="s">
        <v>405</v>
      </c>
      <c r="E805">
        <f t="shared" ca="1" si="12"/>
        <v>10599</v>
      </c>
      <c r="F805">
        <f t="shared" ca="1" si="12"/>
        <v>172538</v>
      </c>
      <c r="N805" s="102"/>
    </row>
    <row r="806" spans="2:14">
      <c r="D806" t="s">
        <v>406</v>
      </c>
      <c r="E806">
        <f t="shared" ca="1" si="12"/>
        <v>74964</v>
      </c>
      <c r="F806">
        <f t="shared" ca="1" si="12"/>
        <v>387</v>
      </c>
    </row>
    <row r="807" spans="2:14">
      <c r="D807" t="s">
        <v>407</v>
      </c>
      <c r="E807">
        <f t="shared" ca="1" si="12"/>
        <v>146427</v>
      </c>
      <c r="F807">
        <f t="shared" ca="1" si="12"/>
        <v>142684</v>
      </c>
    </row>
    <row r="808" spans="2:14">
      <c r="D808" t="s">
        <v>246</v>
      </c>
      <c r="E808">
        <f t="shared" ca="1" si="12"/>
        <v>61428</v>
      </c>
      <c r="F808">
        <f t="shared" ca="1" si="12"/>
        <v>4186</v>
      </c>
    </row>
    <row r="809" spans="2:14">
      <c r="D809" t="s">
        <v>408</v>
      </c>
      <c r="E809">
        <f t="shared" ca="1" si="12"/>
        <v>177307</v>
      </c>
      <c r="F809">
        <f t="shared" ca="1" si="12"/>
        <v>127410</v>
      </c>
    </row>
    <row r="810" spans="2:14">
      <c r="D810" t="s">
        <v>409</v>
      </c>
      <c r="E810">
        <f t="shared" ca="1" si="12"/>
        <v>40457</v>
      </c>
      <c r="F810">
        <f t="shared" ca="1" si="12"/>
        <v>54878</v>
      </c>
      <c r="H810" s="101"/>
    </row>
    <row r="811" spans="2:14">
      <c r="D811" t="s">
        <v>410</v>
      </c>
      <c r="E811">
        <f t="shared" ca="1" si="12"/>
        <v>93535</v>
      </c>
      <c r="F811">
        <f t="shared" ca="1" si="12"/>
        <v>72348</v>
      </c>
      <c r="H811" s="101"/>
      <c r="I811" s="101"/>
    </row>
    <row r="812" spans="2:14">
      <c r="D812" t="s">
        <v>191</v>
      </c>
      <c r="E812">
        <f t="shared" ca="1" si="12"/>
        <v>2651</v>
      </c>
      <c r="F812">
        <f t="shared" ca="1" si="12"/>
        <v>140115</v>
      </c>
      <c r="H812" s="101"/>
      <c r="I812" s="101"/>
    </row>
    <row r="813" spans="2:14">
      <c r="C813" t="s">
        <v>155</v>
      </c>
      <c r="D813" t="s">
        <v>411</v>
      </c>
      <c r="E813">
        <f t="shared" ca="1" si="12"/>
        <v>146409</v>
      </c>
      <c r="F813">
        <f t="shared" ca="1" si="12"/>
        <v>24792</v>
      </c>
    </row>
    <row r="814" spans="2:14">
      <c r="D814" t="s">
        <v>412</v>
      </c>
      <c r="E814">
        <f t="shared" ca="1" si="12"/>
        <v>5815</v>
      </c>
      <c r="F814">
        <f t="shared" ca="1" si="12"/>
        <v>41844</v>
      </c>
    </row>
    <row r="815" spans="2:14">
      <c r="D815" t="s">
        <v>413</v>
      </c>
      <c r="E815">
        <f t="shared" ca="1" si="12"/>
        <v>134590</v>
      </c>
      <c r="F815">
        <f t="shared" ca="1" si="12"/>
        <v>79032</v>
      </c>
    </row>
    <row r="816" spans="2:14">
      <c r="D816" t="s">
        <v>414</v>
      </c>
      <c r="E816">
        <f t="shared" ca="1" si="12"/>
        <v>127484</v>
      </c>
      <c r="F816">
        <f t="shared" ca="1" si="12"/>
        <v>146419</v>
      </c>
      <c r="H816" s="101"/>
      <c r="I816" s="101"/>
    </row>
    <row r="817" spans="3:9">
      <c r="D817" t="s">
        <v>415</v>
      </c>
      <c r="E817">
        <f t="shared" ca="1" si="12"/>
        <v>133082</v>
      </c>
      <c r="F817">
        <f t="shared" ca="1" si="12"/>
        <v>166852</v>
      </c>
    </row>
    <row r="818" spans="3:9">
      <c r="D818" t="s">
        <v>416</v>
      </c>
      <c r="E818">
        <f t="shared" ca="1" si="12"/>
        <v>32431</v>
      </c>
      <c r="F818">
        <f t="shared" ca="1" si="12"/>
        <v>113821</v>
      </c>
    </row>
    <row r="819" spans="3:9">
      <c r="D819" t="s">
        <v>191</v>
      </c>
      <c r="E819">
        <f t="shared" ca="1" si="12"/>
        <v>91879</v>
      </c>
      <c r="F819">
        <f t="shared" ca="1" si="12"/>
        <v>160725</v>
      </c>
      <c r="H819" s="101"/>
      <c r="I819" s="101"/>
    </row>
    <row r="820" spans="3:9">
      <c r="C820" t="s">
        <v>36</v>
      </c>
      <c r="D820" t="s">
        <v>417</v>
      </c>
      <c r="E820">
        <f t="shared" ca="1" si="12"/>
        <v>195176</v>
      </c>
      <c r="F820">
        <f t="shared" ca="1" si="12"/>
        <v>13571</v>
      </c>
    </row>
    <row r="821" spans="3:9">
      <c r="D821" t="s">
        <v>419</v>
      </c>
      <c r="E821">
        <f t="shared" ca="1" si="12"/>
        <v>124601</v>
      </c>
      <c r="F821">
        <f t="shared" ca="1" si="12"/>
        <v>89960</v>
      </c>
    </row>
    <row r="822" spans="3:9">
      <c r="D822" t="s">
        <v>420</v>
      </c>
      <c r="E822">
        <f t="shared" ca="1" si="12"/>
        <v>53900</v>
      </c>
      <c r="F822">
        <f t="shared" ca="1" si="12"/>
        <v>91864</v>
      </c>
    </row>
    <row r="823" spans="3:9">
      <c r="D823" t="s">
        <v>421</v>
      </c>
      <c r="E823">
        <f t="shared" ca="1" si="12"/>
        <v>35391</v>
      </c>
      <c r="F823">
        <f t="shared" ca="1" si="12"/>
        <v>47283</v>
      </c>
      <c r="H823" s="101"/>
      <c r="I823" s="101"/>
    </row>
    <row r="824" spans="3:9">
      <c r="D824" t="s">
        <v>422</v>
      </c>
      <c r="E824">
        <f t="shared" ca="1" si="12"/>
        <v>39339</v>
      </c>
      <c r="F824">
        <f t="shared" ca="1" si="12"/>
        <v>123516</v>
      </c>
    </row>
    <row r="825" spans="3:9">
      <c r="D825" t="s">
        <v>424</v>
      </c>
      <c r="E825">
        <f t="shared" ca="1" si="12"/>
        <v>95342</v>
      </c>
      <c r="F825">
        <f t="shared" ca="1" si="12"/>
        <v>173694</v>
      </c>
    </row>
    <row r="826" spans="3:9">
      <c r="D826" t="s">
        <v>191</v>
      </c>
      <c r="E826">
        <f t="shared" ca="1" si="12"/>
        <v>1599</v>
      </c>
      <c r="F826">
        <f t="shared" ca="1" si="12"/>
        <v>178020</v>
      </c>
      <c r="H826" s="101"/>
      <c r="I826" s="101"/>
    </row>
    <row r="827" spans="3:9">
      <c r="C827" t="s">
        <v>425</v>
      </c>
      <c r="D827" t="s">
        <v>426</v>
      </c>
      <c r="E827">
        <f t="shared" ca="1" si="12"/>
        <v>162438</v>
      </c>
      <c r="F827">
        <f t="shared" ca="1" si="12"/>
        <v>149681</v>
      </c>
    </row>
    <row r="828" spans="3:9">
      <c r="D828" t="s">
        <v>427</v>
      </c>
      <c r="E828">
        <f t="shared" ca="1" si="12"/>
        <v>161541</v>
      </c>
      <c r="F828">
        <f t="shared" ca="1" si="12"/>
        <v>37227</v>
      </c>
    </row>
    <row r="829" spans="3:9">
      <c r="D829" t="s">
        <v>428</v>
      </c>
      <c r="E829">
        <f t="shared" ca="1" si="12"/>
        <v>199327</v>
      </c>
      <c r="F829">
        <f t="shared" ca="1" si="12"/>
        <v>79258</v>
      </c>
    </row>
    <row r="830" spans="3:9">
      <c r="D830" t="s">
        <v>429</v>
      </c>
      <c r="E830">
        <f t="shared" ca="1" si="12"/>
        <v>165717</v>
      </c>
      <c r="F830">
        <f t="shared" ca="1" si="12"/>
        <v>139570</v>
      </c>
    </row>
    <row r="831" spans="3:9">
      <c r="D831" t="s">
        <v>430</v>
      </c>
      <c r="E831">
        <f t="shared" ca="1" si="12"/>
        <v>162653</v>
      </c>
      <c r="F831">
        <f t="shared" ca="1" si="12"/>
        <v>31650</v>
      </c>
      <c r="H831" s="101"/>
      <c r="I831" s="101"/>
    </row>
    <row r="832" spans="3:9">
      <c r="D832" t="s">
        <v>431</v>
      </c>
      <c r="E832">
        <f t="shared" ca="1" si="12"/>
        <v>122876</v>
      </c>
      <c r="F832">
        <f t="shared" ca="1" si="12"/>
        <v>90062</v>
      </c>
    </row>
    <row r="833" spans="3:11">
      <c r="D833" t="s">
        <v>432</v>
      </c>
      <c r="E833">
        <f t="shared" ca="1" si="12"/>
        <v>164674</v>
      </c>
      <c r="F833">
        <f t="shared" ca="1" si="12"/>
        <v>28414</v>
      </c>
      <c r="H833" s="101"/>
      <c r="I833" s="101"/>
    </row>
    <row r="834" spans="3:11">
      <c r="D834" t="s">
        <v>191</v>
      </c>
      <c r="E834">
        <f t="shared" ca="1" si="12"/>
        <v>165185</v>
      </c>
      <c r="F834">
        <f t="shared" ca="1" si="12"/>
        <v>122329</v>
      </c>
      <c r="H834" s="101"/>
      <c r="I834" s="101"/>
    </row>
    <row r="835" spans="3:11">
      <c r="C835" t="s">
        <v>433</v>
      </c>
      <c r="D835" t="s">
        <v>434</v>
      </c>
      <c r="E835">
        <f t="shared" ca="1" si="12"/>
        <v>77729</v>
      </c>
      <c r="F835">
        <f t="shared" ca="1" si="12"/>
        <v>194661</v>
      </c>
    </row>
    <row r="836" spans="3:11">
      <c r="D836" t="s">
        <v>435</v>
      </c>
      <c r="E836">
        <f t="shared" ca="1" si="12"/>
        <v>80337</v>
      </c>
      <c r="F836">
        <f t="shared" ca="1" si="12"/>
        <v>168420</v>
      </c>
    </row>
    <row r="837" spans="3:11">
      <c r="D837" t="s">
        <v>436</v>
      </c>
      <c r="E837">
        <f t="shared" ref="E837:F900" ca="1" si="13">RANDBETWEEN(1,200000)</f>
        <v>163455</v>
      </c>
      <c r="F837">
        <f t="shared" ca="1" si="13"/>
        <v>105836</v>
      </c>
    </row>
    <row r="838" spans="3:11">
      <c r="D838" t="s">
        <v>437</v>
      </c>
      <c r="E838">
        <f t="shared" ca="1" si="13"/>
        <v>31730</v>
      </c>
      <c r="F838">
        <f t="shared" ca="1" si="13"/>
        <v>146</v>
      </c>
      <c r="H838" s="101"/>
      <c r="I838" s="101"/>
    </row>
    <row r="839" spans="3:11">
      <c r="D839" t="s">
        <v>438</v>
      </c>
      <c r="E839">
        <f t="shared" ca="1" si="13"/>
        <v>180988</v>
      </c>
      <c r="F839">
        <f t="shared" ca="1" si="13"/>
        <v>25894</v>
      </c>
      <c r="H839" s="101"/>
      <c r="I839" s="101"/>
    </row>
    <row r="840" spans="3:11">
      <c r="D840" t="s">
        <v>439</v>
      </c>
      <c r="E840">
        <f t="shared" ca="1" si="13"/>
        <v>160834</v>
      </c>
      <c r="F840">
        <f t="shared" ca="1" si="13"/>
        <v>1991</v>
      </c>
    </row>
    <row r="841" spans="3:11">
      <c r="D841" t="s">
        <v>191</v>
      </c>
      <c r="E841">
        <f t="shared" ca="1" si="13"/>
        <v>195264</v>
      </c>
      <c r="F841">
        <f t="shared" ca="1" si="13"/>
        <v>117143</v>
      </c>
      <c r="H841" s="101"/>
      <c r="I841" s="101"/>
      <c r="K841" s="101"/>
    </row>
    <row r="842" spans="3:11">
      <c r="C842" t="s">
        <v>33</v>
      </c>
      <c r="D842" t="s">
        <v>441</v>
      </c>
      <c r="E842">
        <f t="shared" ca="1" si="13"/>
        <v>110196</v>
      </c>
      <c r="F842">
        <f t="shared" ca="1" si="13"/>
        <v>54866</v>
      </c>
    </row>
    <row r="843" spans="3:11">
      <c r="D843" t="s">
        <v>442</v>
      </c>
      <c r="E843">
        <f t="shared" ca="1" si="13"/>
        <v>8575</v>
      </c>
      <c r="F843">
        <f t="shared" ca="1" si="13"/>
        <v>165876</v>
      </c>
    </row>
    <row r="844" spans="3:11">
      <c r="D844" t="s">
        <v>444</v>
      </c>
      <c r="E844">
        <f t="shared" ca="1" si="13"/>
        <v>165351</v>
      </c>
      <c r="F844">
        <f t="shared" ca="1" si="13"/>
        <v>171604</v>
      </c>
    </row>
    <row r="845" spans="3:11">
      <c r="D845" t="s">
        <v>445</v>
      </c>
      <c r="E845">
        <f t="shared" ca="1" si="13"/>
        <v>128012</v>
      </c>
      <c r="F845">
        <f t="shared" ca="1" si="13"/>
        <v>39743</v>
      </c>
    </row>
    <row r="846" spans="3:11">
      <c r="D846" t="s">
        <v>191</v>
      </c>
      <c r="E846">
        <f t="shared" ca="1" si="13"/>
        <v>9737</v>
      </c>
      <c r="F846">
        <f t="shared" ca="1" si="13"/>
        <v>39832</v>
      </c>
      <c r="H846" s="101"/>
    </row>
    <row r="847" spans="3:11">
      <c r="C847" t="s">
        <v>32</v>
      </c>
      <c r="D847" t="s">
        <v>449</v>
      </c>
      <c r="E847">
        <f t="shared" ca="1" si="13"/>
        <v>129103</v>
      </c>
      <c r="F847">
        <f t="shared" ca="1" si="13"/>
        <v>87933</v>
      </c>
    </row>
    <row r="848" spans="3:11">
      <c r="D848" t="s">
        <v>450</v>
      </c>
      <c r="E848">
        <f t="shared" ca="1" si="13"/>
        <v>60638</v>
      </c>
      <c r="F848">
        <f t="shared" ca="1" si="13"/>
        <v>189543</v>
      </c>
      <c r="H848" s="101"/>
      <c r="I848" s="101"/>
    </row>
    <row r="849" spans="2:12">
      <c r="D849" t="s">
        <v>451</v>
      </c>
      <c r="E849">
        <f t="shared" ca="1" si="13"/>
        <v>121283</v>
      </c>
      <c r="F849">
        <f t="shared" ca="1" si="13"/>
        <v>56525</v>
      </c>
    </row>
    <row r="850" spans="2:12">
      <c r="D850" t="s">
        <v>452</v>
      </c>
      <c r="E850">
        <f t="shared" ca="1" si="13"/>
        <v>90455</v>
      </c>
      <c r="F850">
        <f t="shared" ca="1" si="13"/>
        <v>78070</v>
      </c>
      <c r="H850" s="101"/>
      <c r="I850" s="101"/>
    </row>
    <row r="851" spans="2:12">
      <c r="D851" t="s">
        <v>453</v>
      </c>
      <c r="E851">
        <f t="shared" ca="1" si="13"/>
        <v>190321</v>
      </c>
      <c r="F851">
        <f t="shared" ca="1" si="13"/>
        <v>30913</v>
      </c>
    </row>
    <row r="852" spans="2:12">
      <c r="D852" t="s">
        <v>454</v>
      </c>
      <c r="E852">
        <f t="shared" ca="1" si="13"/>
        <v>40392</v>
      </c>
      <c r="F852">
        <f t="shared" ca="1" si="13"/>
        <v>145717</v>
      </c>
    </row>
    <row r="853" spans="2:12">
      <c r="D853" t="s">
        <v>455</v>
      </c>
      <c r="E853">
        <f t="shared" ca="1" si="13"/>
        <v>95814</v>
      </c>
      <c r="F853">
        <f t="shared" ca="1" si="13"/>
        <v>5316</v>
      </c>
      <c r="H853" s="101"/>
      <c r="I853" s="101"/>
    </row>
    <row r="854" spans="2:12">
      <c r="D854" t="s">
        <v>191</v>
      </c>
      <c r="E854">
        <f t="shared" ca="1" si="13"/>
        <v>79689</v>
      </c>
      <c r="F854">
        <f t="shared" ca="1" si="13"/>
        <v>159826</v>
      </c>
      <c r="H854" s="101"/>
      <c r="I854" s="101"/>
    </row>
    <row r="855" spans="2:12">
      <c r="C855" t="s">
        <v>456</v>
      </c>
      <c r="D855" t="s">
        <v>457</v>
      </c>
      <c r="E855">
        <f t="shared" ca="1" si="13"/>
        <v>94335</v>
      </c>
      <c r="F855">
        <f t="shared" ca="1" si="13"/>
        <v>119519</v>
      </c>
      <c r="H855" s="101"/>
      <c r="I855" s="101"/>
    </row>
    <row r="856" spans="2:12">
      <c r="D856" t="s">
        <v>458</v>
      </c>
      <c r="E856">
        <f t="shared" ca="1" si="13"/>
        <v>71412</v>
      </c>
      <c r="F856">
        <f t="shared" ca="1" si="13"/>
        <v>14220</v>
      </c>
      <c r="H856" s="101"/>
    </row>
    <row r="857" spans="2:12">
      <c r="D857" t="s">
        <v>459</v>
      </c>
      <c r="E857">
        <f t="shared" ca="1" si="13"/>
        <v>27058</v>
      </c>
      <c r="F857">
        <f t="shared" ca="1" si="13"/>
        <v>102962</v>
      </c>
    </row>
    <row r="858" spans="2:12">
      <c r="D858" t="s">
        <v>460</v>
      </c>
      <c r="E858">
        <f t="shared" ca="1" si="13"/>
        <v>117831</v>
      </c>
      <c r="F858">
        <f t="shared" ca="1" si="13"/>
        <v>11323</v>
      </c>
      <c r="H858" s="101"/>
      <c r="I858" s="101"/>
    </row>
    <row r="859" spans="2:12">
      <c r="D859" t="s">
        <v>461</v>
      </c>
      <c r="E859">
        <f t="shared" ca="1" si="13"/>
        <v>187918</v>
      </c>
      <c r="F859">
        <f t="shared" ca="1" si="13"/>
        <v>176101</v>
      </c>
    </row>
    <row r="860" spans="2:12">
      <c r="D860" t="s">
        <v>462</v>
      </c>
      <c r="E860">
        <f t="shared" ca="1" si="13"/>
        <v>127019</v>
      </c>
      <c r="F860">
        <f t="shared" ca="1" si="13"/>
        <v>93307</v>
      </c>
      <c r="H860" s="101"/>
      <c r="I860" s="101"/>
    </row>
    <row r="861" spans="2:12">
      <c r="D861" t="s">
        <v>463</v>
      </c>
      <c r="E861">
        <f t="shared" ca="1" si="13"/>
        <v>63234</v>
      </c>
      <c r="F861">
        <f t="shared" ca="1" si="13"/>
        <v>159566</v>
      </c>
    </row>
    <row r="862" spans="2:12">
      <c r="D862" t="s">
        <v>191</v>
      </c>
      <c r="E862">
        <f t="shared" ca="1" si="13"/>
        <v>145265</v>
      </c>
      <c r="F862">
        <f t="shared" ca="1" si="13"/>
        <v>78356</v>
      </c>
      <c r="H862" s="101"/>
      <c r="I862" s="101"/>
      <c r="L862" s="101"/>
    </row>
    <row r="863" spans="2:12">
      <c r="C863" t="s">
        <v>191</v>
      </c>
      <c r="E863">
        <f t="shared" ca="1" si="13"/>
        <v>86666</v>
      </c>
      <c r="F863">
        <f t="shared" ca="1" si="13"/>
        <v>88842</v>
      </c>
      <c r="H863" s="101"/>
      <c r="I863" s="101"/>
      <c r="K863" s="101"/>
      <c r="L863" s="101"/>
    </row>
    <row r="864" spans="2:12">
      <c r="B864" t="s">
        <v>464</v>
      </c>
      <c r="C864" t="s">
        <v>468</v>
      </c>
      <c r="D864" t="s">
        <v>274</v>
      </c>
      <c r="E864">
        <f t="shared" ca="1" si="13"/>
        <v>195129</v>
      </c>
      <c r="F864">
        <f t="shared" ca="1" si="13"/>
        <v>146713</v>
      </c>
    </row>
    <row r="865" spans="2:16">
      <c r="D865" t="s">
        <v>469</v>
      </c>
      <c r="E865">
        <f t="shared" ca="1" si="13"/>
        <v>185568</v>
      </c>
      <c r="F865">
        <f t="shared" ca="1" si="13"/>
        <v>124443</v>
      </c>
    </row>
    <row r="866" spans="2:16">
      <c r="D866" t="s">
        <v>470</v>
      </c>
      <c r="E866">
        <f t="shared" ca="1" si="13"/>
        <v>132650</v>
      </c>
      <c r="F866">
        <f t="shared" ca="1" si="13"/>
        <v>1621</v>
      </c>
    </row>
    <row r="867" spans="2:16">
      <c r="D867" t="s">
        <v>191</v>
      </c>
      <c r="E867">
        <f t="shared" ca="1" si="13"/>
        <v>62420</v>
      </c>
      <c r="F867">
        <f t="shared" ca="1" si="13"/>
        <v>159855</v>
      </c>
      <c r="H867" s="101"/>
      <c r="I867" s="101"/>
    </row>
    <row r="868" spans="2:16">
      <c r="C868" t="s">
        <v>8</v>
      </c>
      <c r="D868" t="s">
        <v>471</v>
      </c>
      <c r="E868">
        <f t="shared" ca="1" si="13"/>
        <v>49271</v>
      </c>
      <c r="F868">
        <f t="shared" ca="1" si="13"/>
        <v>101105</v>
      </c>
      <c r="N868" s="102"/>
      <c r="P868" s="102"/>
    </row>
    <row r="869" spans="2:16">
      <c r="D869" t="s">
        <v>191</v>
      </c>
      <c r="E869">
        <f t="shared" ca="1" si="13"/>
        <v>24683</v>
      </c>
      <c r="F869">
        <f t="shared" ca="1" si="13"/>
        <v>173977</v>
      </c>
      <c r="N869" s="102"/>
      <c r="P869" s="102"/>
    </row>
    <row r="870" spans="2:16">
      <c r="C870" t="s">
        <v>191</v>
      </c>
      <c r="E870">
        <f t="shared" ca="1" si="13"/>
        <v>160314</v>
      </c>
      <c r="F870">
        <f t="shared" ca="1" si="13"/>
        <v>177167</v>
      </c>
      <c r="H870" s="101"/>
      <c r="I870" s="101"/>
    </row>
    <row r="871" spans="2:16">
      <c r="B871" t="s">
        <v>472</v>
      </c>
      <c r="C871" t="s">
        <v>251</v>
      </c>
      <c r="D871" t="s">
        <v>252</v>
      </c>
      <c r="E871">
        <f t="shared" ca="1" si="13"/>
        <v>42233</v>
      </c>
      <c r="F871">
        <f t="shared" ca="1" si="13"/>
        <v>86795</v>
      </c>
    </row>
    <row r="872" spans="2:16">
      <c r="D872" t="s">
        <v>191</v>
      </c>
      <c r="E872">
        <f t="shared" ca="1" si="13"/>
        <v>145664</v>
      </c>
      <c r="F872">
        <f t="shared" ca="1" si="13"/>
        <v>38819</v>
      </c>
    </row>
    <row r="873" spans="2:16">
      <c r="C873" t="s">
        <v>473</v>
      </c>
      <c r="D873" t="s">
        <v>474</v>
      </c>
      <c r="E873">
        <f t="shared" ca="1" si="13"/>
        <v>29675</v>
      </c>
      <c r="F873">
        <f t="shared" ca="1" si="13"/>
        <v>94743</v>
      </c>
    </row>
    <row r="874" spans="2:16">
      <c r="D874" t="s">
        <v>475</v>
      </c>
      <c r="E874">
        <f t="shared" ca="1" si="13"/>
        <v>120943</v>
      </c>
      <c r="F874">
        <f t="shared" ca="1" si="13"/>
        <v>173849</v>
      </c>
    </row>
    <row r="875" spans="2:16">
      <c r="D875" t="s">
        <v>155</v>
      </c>
      <c r="E875">
        <f t="shared" ca="1" si="13"/>
        <v>149502</v>
      </c>
      <c r="F875">
        <f t="shared" ca="1" si="13"/>
        <v>62721</v>
      </c>
    </row>
    <row r="876" spans="2:16">
      <c r="D876" t="s">
        <v>476</v>
      </c>
      <c r="E876">
        <f t="shared" ca="1" si="13"/>
        <v>6569</v>
      </c>
      <c r="F876">
        <f t="shared" ca="1" si="13"/>
        <v>184648</v>
      </c>
    </row>
    <row r="877" spans="2:16">
      <c r="D877" t="s">
        <v>191</v>
      </c>
      <c r="E877">
        <f t="shared" ca="1" si="13"/>
        <v>182078</v>
      </c>
      <c r="F877">
        <f t="shared" ca="1" si="13"/>
        <v>130466</v>
      </c>
      <c r="H877" s="101"/>
      <c r="I877" s="101"/>
    </row>
    <row r="878" spans="2:16">
      <c r="C878" t="s">
        <v>477</v>
      </c>
      <c r="D878" t="s">
        <v>478</v>
      </c>
      <c r="E878">
        <f t="shared" ca="1" si="13"/>
        <v>142265</v>
      </c>
      <c r="F878">
        <f t="shared" ca="1" si="13"/>
        <v>33418</v>
      </c>
    </row>
    <row r="879" spans="2:16">
      <c r="D879" t="s">
        <v>479</v>
      </c>
      <c r="E879">
        <f t="shared" ca="1" si="13"/>
        <v>183016</v>
      </c>
      <c r="F879">
        <f t="shared" ca="1" si="13"/>
        <v>48909</v>
      </c>
    </row>
    <row r="880" spans="2:16">
      <c r="D880" t="s">
        <v>480</v>
      </c>
      <c r="E880">
        <f t="shared" ca="1" si="13"/>
        <v>72921</v>
      </c>
      <c r="F880">
        <f t="shared" ca="1" si="13"/>
        <v>133147</v>
      </c>
    </row>
    <row r="881" spans="3:12">
      <c r="D881" t="s">
        <v>191</v>
      </c>
      <c r="E881">
        <f t="shared" ca="1" si="13"/>
        <v>50823</v>
      </c>
      <c r="F881">
        <f t="shared" ca="1" si="13"/>
        <v>150847</v>
      </c>
    </row>
    <row r="882" spans="3:12">
      <c r="C882" t="s">
        <v>17</v>
      </c>
      <c r="E882">
        <f t="shared" ca="1" si="13"/>
        <v>123720</v>
      </c>
      <c r="F882">
        <f t="shared" ca="1" si="13"/>
        <v>81839</v>
      </c>
    </row>
    <row r="883" spans="3:12">
      <c r="D883" t="s">
        <v>481</v>
      </c>
      <c r="E883">
        <f t="shared" ca="1" si="13"/>
        <v>27379</v>
      </c>
      <c r="F883">
        <f t="shared" ca="1" si="13"/>
        <v>186765</v>
      </c>
    </row>
    <row r="884" spans="3:12">
      <c r="D884" t="s">
        <v>482</v>
      </c>
      <c r="E884">
        <f t="shared" ca="1" si="13"/>
        <v>75916</v>
      </c>
      <c r="F884">
        <f t="shared" ca="1" si="13"/>
        <v>35539</v>
      </c>
    </row>
    <row r="885" spans="3:12">
      <c r="D885" t="s">
        <v>191</v>
      </c>
      <c r="E885">
        <f t="shared" ca="1" si="13"/>
        <v>148214</v>
      </c>
      <c r="F885">
        <f t="shared" ca="1" si="13"/>
        <v>65570</v>
      </c>
    </row>
    <row r="886" spans="3:12">
      <c r="C886" t="s">
        <v>16</v>
      </c>
      <c r="D886" t="s">
        <v>483</v>
      </c>
      <c r="E886">
        <f t="shared" ca="1" si="13"/>
        <v>124739</v>
      </c>
      <c r="F886">
        <f t="shared" ca="1" si="13"/>
        <v>11595</v>
      </c>
    </row>
    <row r="887" spans="3:12">
      <c r="D887" t="s">
        <v>260</v>
      </c>
      <c r="E887">
        <f t="shared" ca="1" si="13"/>
        <v>10941</v>
      </c>
      <c r="F887">
        <f t="shared" ca="1" si="13"/>
        <v>72107</v>
      </c>
    </row>
    <row r="888" spans="3:12">
      <c r="D888" t="s">
        <v>484</v>
      </c>
      <c r="E888">
        <f t="shared" ca="1" si="13"/>
        <v>138096</v>
      </c>
      <c r="F888">
        <f t="shared" ca="1" si="13"/>
        <v>45914</v>
      </c>
      <c r="H888" s="101"/>
      <c r="I888" s="101"/>
    </row>
    <row r="889" spans="3:12">
      <c r="D889" t="s">
        <v>486</v>
      </c>
      <c r="E889">
        <f t="shared" ca="1" si="13"/>
        <v>65087</v>
      </c>
      <c r="F889">
        <f t="shared" ca="1" si="13"/>
        <v>6763</v>
      </c>
    </row>
    <row r="890" spans="3:12">
      <c r="D890" t="s">
        <v>191</v>
      </c>
      <c r="E890">
        <f t="shared" ca="1" si="13"/>
        <v>74915</v>
      </c>
      <c r="F890">
        <f t="shared" ca="1" si="13"/>
        <v>15538</v>
      </c>
      <c r="H890" s="101"/>
      <c r="I890" s="101"/>
    </row>
    <row r="891" spans="3:12">
      <c r="C891" t="s">
        <v>170</v>
      </c>
      <c r="D891" t="s">
        <v>487</v>
      </c>
      <c r="E891">
        <f t="shared" ca="1" si="13"/>
        <v>79914</v>
      </c>
      <c r="F891">
        <f t="shared" ca="1" si="13"/>
        <v>62988</v>
      </c>
      <c r="H891" s="101"/>
      <c r="I891" s="101"/>
      <c r="K891" s="101"/>
      <c r="L891" s="101"/>
    </row>
    <row r="892" spans="3:12">
      <c r="D892" t="s">
        <v>488</v>
      </c>
      <c r="E892">
        <f t="shared" ca="1" si="13"/>
        <v>76783</v>
      </c>
      <c r="F892">
        <f t="shared" ca="1" si="13"/>
        <v>89692</v>
      </c>
      <c r="I892" s="101"/>
    </row>
    <row r="893" spans="3:12">
      <c r="D893" t="s">
        <v>172</v>
      </c>
      <c r="E893">
        <f t="shared" ca="1" si="13"/>
        <v>164090</v>
      </c>
      <c r="F893">
        <f t="shared" ca="1" si="13"/>
        <v>148812</v>
      </c>
      <c r="H893" s="101"/>
      <c r="I893" s="101"/>
    </row>
    <row r="894" spans="3:12">
      <c r="D894" t="s">
        <v>253</v>
      </c>
      <c r="E894">
        <f t="shared" ca="1" si="13"/>
        <v>78953</v>
      </c>
      <c r="F894">
        <f t="shared" ca="1" si="13"/>
        <v>72065</v>
      </c>
    </row>
    <row r="895" spans="3:12">
      <c r="D895" t="s">
        <v>191</v>
      </c>
      <c r="E895">
        <f t="shared" ca="1" si="13"/>
        <v>152045</v>
      </c>
      <c r="F895">
        <f t="shared" ca="1" si="13"/>
        <v>96282</v>
      </c>
      <c r="H895" s="101"/>
      <c r="I895" s="101"/>
      <c r="K895" s="101"/>
      <c r="L895" s="101"/>
    </row>
    <row r="896" spans="3:12">
      <c r="C896" t="s">
        <v>489</v>
      </c>
      <c r="D896" t="s">
        <v>490</v>
      </c>
      <c r="E896">
        <f t="shared" ca="1" si="13"/>
        <v>100566</v>
      </c>
      <c r="F896">
        <f t="shared" ca="1" si="13"/>
        <v>108918</v>
      </c>
    </row>
    <row r="897" spans="2:12">
      <c r="D897" t="s">
        <v>491</v>
      </c>
      <c r="E897">
        <f t="shared" ca="1" si="13"/>
        <v>42115</v>
      </c>
      <c r="F897">
        <f t="shared" ca="1" si="13"/>
        <v>40497</v>
      </c>
      <c r="H897" s="101"/>
      <c r="I897" s="101"/>
    </row>
    <row r="898" spans="2:12">
      <c r="D898" t="s">
        <v>492</v>
      </c>
      <c r="E898">
        <f t="shared" ca="1" si="13"/>
        <v>105586</v>
      </c>
      <c r="F898">
        <f t="shared" ca="1" si="13"/>
        <v>88330</v>
      </c>
    </row>
    <row r="899" spans="2:12">
      <c r="D899" t="s">
        <v>493</v>
      </c>
      <c r="E899">
        <f t="shared" ca="1" si="13"/>
        <v>1738</v>
      </c>
      <c r="F899">
        <f t="shared" ca="1" si="13"/>
        <v>155786</v>
      </c>
      <c r="H899" s="101"/>
      <c r="I899" s="101"/>
    </row>
    <row r="900" spans="2:12">
      <c r="D900" t="s">
        <v>494</v>
      </c>
      <c r="E900">
        <f t="shared" ca="1" si="13"/>
        <v>17732</v>
      </c>
      <c r="F900">
        <f t="shared" ca="1" si="13"/>
        <v>133267</v>
      </c>
    </row>
    <row r="901" spans="2:12">
      <c r="D901" t="s">
        <v>191</v>
      </c>
      <c r="E901">
        <f t="shared" ref="E901:F964" ca="1" si="14">RANDBETWEEN(1,200000)</f>
        <v>109586</v>
      </c>
      <c r="F901">
        <f t="shared" ca="1" si="14"/>
        <v>75843</v>
      </c>
      <c r="H901" s="101"/>
      <c r="I901" s="101"/>
    </row>
    <row r="902" spans="2:12">
      <c r="C902" t="s">
        <v>495</v>
      </c>
      <c r="D902" t="s">
        <v>496</v>
      </c>
      <c r="E902">
        <f t="shared" ca="1" si="14"/>
        <v>115666</v>
      </c>
      <c r="F902">
        <f t="shared" ca="1" si="14"/>
        <v>127947</v>
      </c>
    </row>
    <row r="903" spans="2:12">
      <c r="D903" t="s">
        <v>497</v>
      </c>
      <c r="E903">
        <f t="shared" ca="1" si="14"/>
        <v>91377</v>
      </c>
      <c r="F903">
        <f t="shared" ca="1" si="14"/>
        <v>117310</v>
      </c>
    </row>
    <row r="904" spans="2:12">
      <c r="D904" t="s">
        <v>498</v>
      </c>
      <c r="E904">
        <f t="shared" ca="1" si="14"/>
        <v>156584</v>
      </c>
      <c r="F904">
        <f t="shared" ca="1" si="14"/>
        <v>115095</v>
      </c>
    </row>
    <row r="905" spans="2:12">
      <c r="D905" t="s">
        <v>268</v>
      </c>
      <c r="E905">
        <f t="shared" ca="1" si="14"/>
        <v>174045</v>
      </c>
      <c r="F905">
        <f t="shared" ca="1" si="14"/>
        <v>163300</v>
      </c>
    </row>
    <row r="906" spans="2:12">
      <c r="D906" t="s">
        <v>191</v>
      </c>
      <c r="E906">
        <f t="shared" ca="1" si="14"/>
        <v>141957</v>
      </c>
      <c r="F906">
        <f t="shared" ca="1" si="14"/>
        <v>34734</v>
      </c>
      <c r="H906" s="101"/>
      <c r="I906" s="101"/>
    </row>
    <row r="907" spans="2:12">
      <c r="C907" t="s">
        <v>499</v>
      </c>
      <c r="D907" t="s">
        <v>500</v>
      </c>
      <c r="E907">
        <f t="shared" ca="1" si="14"/>
        <v>10065</v>
      </c>
      <c r="F907">
        <f t="shared" ca="1" si="14"/>
        <v>106492</v>
      </c>
    </row>
    <row r="908" spans="2:12">
      <c r="D908" t="s">
        <v>501</v>
      </c>
      <c r="E908">
        <f t="shared" ca="1" si="14"/>
        <v>90633</v>
      </c>
      <c r="F908">
        <f t="shared" ca="1" si="14"/>
        <v>194782</v>
      </c>
      <c r="H908" s="101"/>
    </row>
    <row r="909" spans="2:12">
      <c r="D909" t="s">
        <v>191</v>
      </c>
      <c r="E909">
        <f t="shared" ca="1" si="14"/>
        <v>55432</v>
      </c>
      <c r="F909">
        <f t="shared" ca="1" si="14"/>
        <v>84582</v>
      </c>
      <c r="H909" s="101"/>
    </row>
    <row r="910" spans="2:12">
      <c r="C910" t="s">
        <v>191</v>
      </c>
      <c r="E910">
        <f t="shared" ca="1" si="14"/>
        <v>105686</v>
      </c>
      <c r="F910">
        <f t="shared" ca="1" si="14"/>
        <v>76353</v>
      </c>
      <c r="H910" s="101"/>
      <c r="I910" s="101"/>
      <c r="K910" s="101"/>
      <c r="L910" s="101"/>
    </row>
    <row r="911" spans="2:12">
      <c r="B911" t="s">
        <v>166</v>
      </c>
      <c r="C911" t="s">
        <v>167</v>
      </c>
      <c r="D911" t="s">
        <v>502</v>
      </c>
      <c r="E911">
        <f t="shared" ca="1" si="14"/>
        <v>103804</v>
      </c>
      <c r="F911">
        <f t="shared" ca="1" si="14"/>
        <v>6671</v>
      </c>
    </row>
    <row r="912" spans="2:12">
      <c r="D912" t="s">
        <v>503</v>
      </c>
      <c r="E912">
        <f t="shared" ca="1" si="14"/>
        <v>30977</v>
      </c>
      <c r="F912">
        <f t="shared" ca="1" si="14"/>
        <v>90083</v>
      </c>
    </row>
    <row r="913" spans="2:12">
      <c r="D913" t="s">
        <v>504</v>
      </c>
      <c r="E913">
        <f t="shared" ca="1" si="14"/>
        <v>10788</v>
      </c>
      <c r="F913">
        <f t="shared" ca="1" si="14"/>
        <v>92267</v>
      </c>
      <c r="H913" s="101"/>
      <c r="I913" s="101"/>
    </row>
    <row r="914" spans="2:12">
      <c r="D914" t="s">
        <v>505</v>
      </c>
      <c r="E914">
        <f t="shared" ca="1" si="14"/>
        <v>91653</v>
      </c>
      <c r="F914">
        <f t="shared" ca="1" si="14"/>
        <v>41433</v>
      </c>
    </row>
    <row r="915" spans="2:12">
      <c r="D915" t="s">
        <v>191</v>
      </c>
      <c r="E915">
        <f t="shared" ca="1" si="14"/>
        <v>101924</v>
      </c>
      <c r="F915">
        <f t="shared" ca="1" si="14"/>
        <v>172311</v>
      </c>
      <c r="H915" s="101"/>
      <c r="I915" s="101"/>
    </row>
    <row r="916" spans="2:12">
      <c r="C916" t="s">
        <v>168</v>
      </c>
      <c r="D916" t="s">
        <v>506</v>
      </c>
      <c r="E916">
        <f t="shared" ca="1" si="14"/>
        <v>194080</v>
      </c>
      <c r="F916">
        <f t="shared" ca="1" si="14"/>
        <v>176396</v>
      </c>
    </row>
    <row r="917" spans="2:12">
      <c r="D917" t="s">
        <v>507</v>
      </c>
      <c r="E917">
        <f t="shared" ca="1" si="14"/>
        <v>186123</v>
      </c>
      <c r="F917">
        <f t="shared" ca="1" si="14"/>
        <v>98721</v>
      </c>
    </row>
    <row r="918" spans="2:12">
      <c r="D918" t="s">
        <v>508</v>
      </c>
      <c r="E918">
        <f t="shared" ca="1" si="14"/>
        <v>191906</v>
      </c>
      <c r="F918">
        <f t="shared" ca="1" si="14"/>
        <v>182116</v>
      </c>
    </row>
    <row r="919" spans="2:12">
      <c r="D919" t="s">
        <v>78</v>
      </c>
      <c r="E919">
        <f t="shared" ca="1" si="14"/>
        <v>176109</v>
      </c>
      <c r="F919">
        <f t="shared" ca="1" si="14"/>
        <v>140873</v>
      </c>
      <c r="H919" s="101"/>
      <c r="I919" s="101"/>
      <c r="K919" s="101"/>
      <c r="L919" s="101"/>
    </row>
    <row r="920" spans="2:12">
      <c r="D920" t="s">
        <v>191</v>
      </c>
      <c r="E920">
        <f t="shared" ca="1" si="14"/>
        <v>71857</v>
      </c>
      <c r="F920">
        <f t="shared" ca="1" si="14"/>
        <v>179005</v>
      </c>
      <c r="H920" s="101"/>
      <c r="I920" s="101"/>
      <c r="K920" s="101"/>
      <c r="L920" s="101"/>
    </row>
    <row r="921" spans="2:12">
      <c r="C921" t="s">
        <v>247</v>
      </c>
      <c r="D921" t="s">
        <v>248</v>
      </c>
      <c r="E921">
        <f t="shared" ca="1" si="14"/>
        <v>177244</v>
      </c>
      <c r="F921">
        <f t="shared" ca="1" si="14"/>
        <v>165727</v>
      </c>
    </row>
    <row r="922" spans="2:12">
      <c r="D922" t="s">
        <v>191</v>
      </c>
      <c r="E922">
        <f t="shared" ca="1" si="14"/>
        <v>4786</v>
      </c>
      <c r="F922">
        <f t="shared" ca="1" si="14"/>
        <v>3631</v>
      </c>
    </row>
    <row r="923" spans="2:12">
      <c r="C923" t="s">
        <v>191</v>
      </c>
      <c r="E923">
        <f t="shared" ca="1" si="14"/>
        <v>170882</v>
      </c>
      <c r="F923">
        <f t="shared" ca="1" si="14"/>
        <v>43750</v>
      </c>
      <c r="H923" s="101"/>
      <c r="I923" s="101"/>
      <c r="K923" s="101"/>
      <c r="L923" s="101"/>
    </row>
    <row r="924" spans="2:12">
      <c r="B924" t="s">
        <v>269</v>
      </c>
      <c r="C924" t="s">
        <v>270</v>
      </c>
      <c r="D924" t="s">
        <v>271</v>
      </c>
      <c r="E924">
        <f t="shared" ca="1" si="14"/>
        <v>119780</v>
      </c>
      <c r="F924">
        <f t="shared" ca="1" si="14"/>
        <v>23396</v>
      </c>
    </row>
    <row r="925" spans="2:12">
      <c r="D925" t="s">
        <v>191</v>
      </c>
      <c r="E925">
        <f t="shared" ca="1" si="14"/>
        <v>128611</v>
      </c>
      <c r="F925">
        <f t="shared" ca="1" si="14"/>
        <v>12612</v>
      </c>
    </row>
    <row r="926" spans="2:12">
      <c r="C926" t="s">
        <v>191</v>
      </c>
      <c r="E926">
        <f t="shared" ca="1" si="14"/>
        <v>192043</v>
      </c>
      <c r="F926">
        <f t="shared" ca="1" si="14"/>
        <v>96595</v>
      </c>
    </row>
    <row r="927" spans="2:12">
      <c r="B927" t="s">
        <v>10</v>
      </c>
      <c r="C927" t="s">
        <v>509</v>
      </c>
      <c r="D927" t="s">
        <v>510</v>
      </c>
      <c r="E927">
        <f t="shared" ca="1" si="14"/>
        <v>110139</v>
      </c>
      <c r="F927">
        <f t="shared" ca="1" si="14"/>
        <v>21171</v>
      </c>
    </row>
    <row r="928" spans="2:12">
      <c r="D928" t="s">
        <v>512</v>
      </c>
      <c r="E928">
        <f t="shared" ca="1" si="14"/>
        <v>67142</v>
      </c>
      <c r="F928">
        <f t="shared" ca="1" si="14"/>
        <v>84636</v>
      </c>
    </row>
    <row r="929" spans="3:16">
      <c r="D929" t="s">
        <v>513</v>
      </c>
      <c r="E929">
        <f t="shared" ca="1" si="14"/>
        <v>129136</v>
      </c>
      <c r="F929">
        <f t="shared" ca="1" si="14"/>
        <v>22055</v>
      </c>
      <c r="H929" s="101"/>
      <c r="I929" s="101"/>
      <c r="K929" s="101"/>
      <c r="L929" s="101"/>
    </row>
    <row r="930" spans="3:16">
      <c r="D930" t="s">
        <v>514</v>
      </c>
      <c r="E930">
        <f t="shared" ca="1" si="14"/>
        <v>88347</v>
      </c>
      <c r="F930">
        <f t="shared" ca="1" si="14"/>
        <v>169285</v>
      </c>
      <c r="H930" s="101"/>
      <c r="I930" s="101"/>
      <c r="K930" s="101"/>
    </row>
    <row r="931" spans="3:16">
      <c r="D931" t="s">
        <v>515</v>
      </c>
      <c r="E931">
        <f t="shared" ca="1" si="14"/>
        <v>73780</v>
      </c>
      <c r="F931">
        <f t="shared" ca="1" si="14"/>
        <v>412</v>
      </c>
    </row>
    <row r="932" spans="3:16">
      <c r="D932" t="s">
        <v>191</v>
      </c>
      <c r="E932">
        <f t="shared" ca="1" si="14"/>
        <v>142457</v>
      </c>
      <c r="F932">
        <f t="shared" ca="1" si="14"/>
        <v>159467</v>
      </c>
      <c r="H932" s="101"/>
      <c r="I932" s="101"/>
      <c r="K932" s="101"/>
      <c r="L932" s="101"/>
    </row>
    <row r="933" spans="3:16">
      <c r="C933" t="s">
        <v>149</v>
      </c>
      <c r="D933" t="s">
        <v>516</v>
      </c>
      <c r="E933">
        <f t="shared" ca="1" si="14"/>
        <v>152377</v>
      </c>
      <c r="F933">
        <f t="shared" ca="1" si="14"/>
        <v>5465</v>
      </c>
      <c r="I933" s="101"/>
    </row>
    <row r="934" spans="3:16">
      <c r="D934" t="s">
        <v>153</v>
      </c>
      <c r="E934">
        <f t="shared" ca="1" si="14"/>
        <v>176129</v>
      </c>
      <c r="F934">
        <f t="shared" ca="1" si="14"/>
        <v>91314</v>
      </c>
      <c r="H934" s="101"/>
      <c r="I934" s="101"/>
    </row>
    <row r="935" spans="3:16">
      <c r="D935" t="s">
        <v>518</v>
      </c>
      <c r="E935">
        <f t="shared" ca="1" si="14"/>
        <v>95217</v>
      </c>
      <c r="F935">
        <f t="shared" ca="1" si="14"/>
        <v>84541</v>
      </c>
    </row>
    <row r="936" spans="3:16">
      <c r="D936" t="s">
        <v>519</v>
      </c>
      <c r="E936">
        <f t="shared" ca="1" si="14"/>
        <v>192100</v>
      </c>
      <c r="F936">
        <f t="shared" ca="1" si="14"/>
        <v>151733</v>
      </c>
    </row>
    <row r="937" spans="3:16">
      <c r="D937" t="s">
        <v>520</v>
      </c>
      <c r="E937">
        <f t="shared" ca="1" si="14"/>
        <v>116331</v>
      </c>
      <c r="F937">
        <f t="shared" ca="1" si="14"/>
        <v>141575</v>
      </c>
      <c r="H937" s="101"/>
      <c r="I937" s="101"/>
    </row>
    <row r="938" spans="3:16">
      <c r="D938" t="s">
        <v>191</v>
      </c>
      <c r="E938">
        <f t="shared" ca="1" si="14"/>
        <v>22749</v>
      </c>
      <c r="F938">
        <f t="shared" ca="1" si="14"/>
        <v>85657</v>
      </c>
      <c r="H938" s="101"/>
      <c r="I938" s="101"/>
      <c r="L938" s="101"/>
    </row>
    <row r="939" spans="3:16">
      <c r="C939" t="s">
        <v>521</v>
      </c>
      <c r="D939" t="s">
        <v>522</v>
      </c>
      <c r="E939">
        <f t="shared" ca="1" si="14"/>
        <v>138000</v>
      </c>
      <c r="F939">
        <f t="shared" ca="1" si="14"/>
        <v>131766</v>
      </c>
      <c r="N939" s="102"/>
      <c r="P939" s="102"/>
    </row>
    <row r="940" spans="3:16">
      <c r="D940" t="s">
        <v>523</v>
      </c>
      <c r="E940">
        <f t="shared" ca="1" si="14"/>
        <v>152475</v>
      </c>
      <c r="F940">
        <f t="shared" ca="1" si="14"/>
        <v>85775</v>
      </c>
    </row>
    <row r="941" spans="3:16">
      <c r="D941" t="s">
        <v>524</v>
      </c>
      <c r="E941">
        <f t="shared" ca="1" si="14"/>
        <v>32406</v>
      </c>
      <c r="F941">
        <f t="shared" ca="1" si="14"/>
        <v>128164</v>
      </c>
      <c r="H941" s="101"/>
    </row>
    <row r="942" spans="3:16">
      <c r="D942" t="s">
        <v>525</v>
      </c>
      <c r="E942">
        <f t="shared" ca="1" si="14"/>
        <v>152721</v>
      </c>
      <c r="F942">
        <f t="shared" ca="1" si="14"/>
        <v>165800</v>
      </c>
    </row>
    <row r="943" spans="3:16">
      <c r="D943" t="s">
        <v>526</v>
      </c>
      <c r="E943">
        <f t="shared" ca="1" si="14"/>
        <v>188431</v>
      </c>
      <c r="F943">
        <f t="shared" ca="1" si="14"/>
        <v>28637</v>
      </c>
    </row>
    <row r="944" spans="3:16">
      <c r="D944" t="s">
        <v>527</v>
      </c>
      <c r="E944">
        <f t="shared" ca="1" si="14"/>
        <v>16654</v>
      </c>
      <c r="F944">
        <f t="shared" ca="1" si="14"/>
        <v>150800</v>
      </c>
    </row>
    <row r="945" spans="2:14">
      <c r="D945" t="s">
        <v>528</v>
      </c>
      <c r="E945">
        <f t="shared" ca="1" si="14"/>
        <v>116423</v>
      </c>
      <c r="F945">
        <f t="shared" ca="1" si="14"/>
        <v>39484</v>
      </c>
    </row>
    <row r="946" spans="2:14">
      <c r="D946" t="s">
        <v>529</v>
      </c>
      <c r="E946">
        <f t="shared" ca="1" si="14"/>
        <v>103758</v>
      </c>
      <c r="F946">
        <f t="shared" ca="1" si="14"/>
        <v>17207</v>
      </c>
    </row>
    <row r="947" spans="2:14">
      <c r="D947" t="s">
        <v>191</v>
      </c>
      <c r="E947">
        <f t="shared" ca="1" si="14"/>
        <v>68934</v>
      </c>
      <c r="F947">
        <f t="shared" ca="1" si="14"/>
        <v>49781</v>
      </c>
      <c r="H947" s="101"/>
      <c r="I947" s="101"/>
    </row>
    <row r="948" spans="2:14">
      <c r="C948" t="s">
        <v>530</v>
      </c>
      <c r="D948" t="s">
        <v>531</v>
      </c>
      <c r="E948">
        <f t="shared" ca="1" si="14"/>
        <v>90973</v>
      </c>
      <c r="F948">
        <f t="shared" ca="1" si="14"/>
        <v>79608</v>
      </c>
      <c r="N948" s="102"/>
    </row>
    <row r="949" spans="2:14">
      <c r="D949" t="s">
        <v>532</v>
      </c>
      <c r="E949">
        <f t="shared" ca="1" si="14"/>
        <v>87690</v>
      </c>
      <c r="F949">
        <f t="shared" ca="1" si="14"/>
        <v>141649</v>
      </c>
    </row>
    <row r="950" spans="2:14">
      <c r="D950" t="s">
        <v>533</v>
      </c>
      <c r="E950">
        <f t="shared" ca="1" si="14"/>
        <v>34413</v>
      </c>
      <c r="F950">
        <f t="shared" ca="1" si="14"/>
        <v>319</v>
      </c>
      <c r="N950" s="102"/>
    </row>
    <row r="951" spans="2:14">
      <c r="D951" t="s">
        <v>191</v>
      </c>
      <c r="E951">
        <f t="shared" ca="1" si="14"/>
        <v>12520</v>
      </c>
      <c r="F951">
        <f t="shared" ca="1" si="14"/>
        <v>88078</v>
      </c>
    </row>
    <row r="952" spans="2:14">
      <c r="C952" t="s">
        <v>191</v>
      </c>
      <c r="E952">
        <f t="shared" ca="1" si="14"/>
        <v>99146</v>
      </c>
      <c r="F952">
        <f t="shared" ca="1" si="14"/>
        <v>158</v>
      </c>
      <c r="H952" s="101"/>
      <c r="I952" s="101"/>
      <c r="K952" s="101"/>
      <c r="L952" s="101"/>
    </row>
    <row r="953" spans="2:14">
      <c r="B953" t="s">
        <v>534</v>
      </c>
      <c r="C953" t="s">
        <v>163</v>
      </c>
      <c r="D953" t="s">
        <v>535</v>
      </c>
      <c r="E953">
        <f t="shared" ca="1" si="14"/>
        <v>160701</v>
      </c>
      <c r="F953">
        <f t="shared" ca="1" si="14"/>
        <v>173157</v>
      </c>
      <c r="H953" s="101"/>
      <c r="I953" s="101"/>
    </row>
    <row r="954" spans="2:14">
      <c r="D954" t="s">
        <v>536</v>
      </c>
      <c r="E954">
        <f t="shared" ca="1" si="14"/>
        <v>81276</v>
      </c>
      <c r="F954">
        <f t="shared" ca="1" si="14"/>
        <v>65768</v>
      </c>
    </row>
    <row r="955" spans="2:14">
      <c r="D955" t="s">
        <v>537</v>
      </c>
      <c r="E955">
        <f t="shared" ca="1" si="14"/>
        <v>61252</v>
      </c>
      <c r="F955">
        <f t="shared" ca="1" si="14"/>
        <v>199521</v>
      </c>
    </row>
    <row r="956" spans="2:14">
      <c r="D956" t="s">
        <v>538</v>
      </c>
      <c r="E956">
        <f t="shared" ca="1" si="14"/>
        <v>96800</v>
      </c>
      <c r="F956">
        <f t="shared" ca="1" si="14"/>
        <v>89314</v>
      </c>
    </row>
    <row r="957" spans="2:14">
      <c r="D957" t="s">
        <v>191</v>
      </c>
      <c r="E957">
        <f t="shared" ca="1" si="14"/>
        <v>11866</v>
      </c>
      <c r="F957">
        <f t="shared" ca="1" si="14"/>
        <v>147219</v>
      </c>
      <c r="H957" s="101"/>
      <c r="I957" s="101"/>
    </row>
    <row r="958" spans="2:14">
      <c r="C958" t="s">
        <v>164</v>
      </c>
      <c r="D958" t="s">
        <v>539</v>
      </c>
      <c r="E958">
        <f t="shared" ca="1" si="14"/>
        <v>21894</v>
      </c>
      <c r="F958">
        <f t="shared" ca="1" si="14"/>
        <v>49837</v>
      </c>
      <c r="H958" s="101"/>
      <c r="I958" s="101"/>
    </row>
    <row r="959" spans="2:14">
      <c r="D959" t="s">
        <v>540</v>
      </c>
      <c r="E959">
        <f t="shared" ca="1" si="14"/>
        <v>116297</v>
      </c>
      <c r="F959">
        <f t="shared" ca="1" si="14"/>
        <v>376</v>
      </c>
      <c r="H959" s="101"/>
      <c r="I959" s="101"/>
    </row>
    <row r="960" spans="2:14">
      <c r="D960" t="s">
        <v>541</v>
      </c>
      <c r="E960">
        <f t="shared" ca="1" si="14"/>
        <v>72068</v>
      </c>
      <c r="F960">
        <f t="shared" ca="1" si="14"/>
        <v>54923</v>
      </c>
    </row>
    <row r="961" spans="3:9">
      <c r="D961" t="s">
        <v>542</v>
      </c>
      <c r="E961">
        <f t="shared" ca="1" si="14"/>
        <v>136334</v>
      </c>
      <c r="F961">
        <f t="shared" ca="1" si="14"/>
        <v>19723</v>
      </c>
      <c r="H961" s="101"/>
      <c r="I961" s="101"/>
    </row>
    <row r="962" spans="3:9">
      <c r="D962" t="s">
        <v>191</v>
      </c>
      <c r="E962">
        <f t="shared" ca="1" si="14"/>
        <v>155941</v>
      </c>
      <c r="F962">
        <f t="shared" ca="1" si="14"/>
        <v>95741</v>
      </c>
      <c r="H962" s="101"/>
      <c r="I962" s="101"/>
    </row>
    <row r="963" spans="3:9">
      <c r="C963" t="s">
        <v>543</v>
      </c>
      <c r="D963" t="s">
        <v>254</v>
      </c>
      <c r="E963">
        <f t="shared" ca="1" si="14"/>
        <v>85912</v>
      </c>
      <c r="F963">
        <f t="shared" ca="1" si="14"/>
        <v>682</v>
      </c>
    </row>
    <row r="964" spans="3:9">
      <c r="D964" t="s">
        <v>544</v>
      </c>
      <c r="E964">
        <f t="shared" ca="1" si="14"/>
        <v>153932</v>
      </c>
      <c r="F964">
        <f t="shared" ca="1" si="14"/>
        <v>177917</v>
      </c>
    </row>
    <row r="965" spans="3:9">
      <c r="D965" t="s">
        <v>546</v>
      </c>
      <c r="E965">
        <f t="shared" ref="E965:F1028" ca="1" si="15">RANDBETWEEN(1,200000)</f>
        <v>28671</v>
      </c>
      <c r="F965">
        <f t="shared" ca="1" si="15"/>
        <v>159505</v>
      </c>
      <c r="H965" s="101"/>
      <c r="I965" s="101"/>
    </row>
    <row r="966" spans="3:9">
      <c r="D966" t="s">
        <v>191</v>
      </c>
      <c r="E966">
        <f t="shared" ca="1" si="15"/>
        <v>47791</v>
      </c>
      <c r="F966">
        <f t="shared" ca="1" si="15"/>
        <v>6208</v>
      </c>
      <c r="H966" s="101"/>
      <c r="I966" s="101"/>
    </row>
    <row r="967" spans="3:9">
      <c r="C967" t="s">
        <v>547</v>
      </c>
      <c r="D967" t="s">
        <v>548</v>
      </c>
      <c r="E967">
        <f t="shared" ca="1" si="15"/>
        <v>43221</v>
      </c>
      <c r="F967">
        <f t="shared" ca="1" si="15"/>
        <v>153235</v>
      </c>
    </row>
    <row r="968" spans="3:9">
      <c r="D968" t="s">
        <v>549</v>
      </c>
      <c r="E968">
        <f t="shared" ca="1" si="15"/>
        <v>100228</v>
      </c>
      <c r="F968">
        <f t="shared" ca="1" si="15"/>
        <v>76233</v>
      </c>
    </row>
    <row r="969" spans="3:9">
      <c r="D969" t="s">
        <v>550</v>
      </c>
      <c r="E969">
        <f t="shared" ca="1" si="15"/>
        <v>197377</v>
      </c>
      <c r="F969">
        <f t="shared" ca="1" si="15"/>
        <v>173872</v>
      </c>
    </row>
    <row r="970" spans="3:9">
      <c r="D970" t="s">
        <v>191</v>
      </c>
      <c r="E970">
        <f t="shared" ca="1" si="15"/>
        <v>58409</v>
      </c>
      <c r="F970">
        <f t="shared" ca="1" si="15"/>
        <v>85656</v>
      </c>
    </row>
    <row r="971" spans="3:9">
      <c r="C971" t="s">
        <v>551</v>
      </c>
      <c r="D971" t="s">
        <v>552</v>
      </c>
      <c r="E971">
        <f t="shared" ca="1" si="15"/>
        <v>90208</v>
      </c>
      <c r="F971">
        <f t="shared" ca="1" si="15"/>
        <v>152016</v>
      </c>
    </row>
    <row r="972" spans="3:9">
      <c r="D972" t="s">
        <v>553</v>
      </c>
      <c r="E972">
        <f t="shared" ca="1" si="15"/>
        <v>85224</v>
      </c>
      <c r="F972">
        <f t="shared" ca="1" si="15"/>
        <v>20058</v>
      </c>
    </row>
    <row r="973" spans="3:9">
      <c r="D973" t="s">
        <v>554</v>
      </c>
      <c r="E973">
        <f t="shared" ca="1" si="15"/>
        <v>92029</v>
      </c>
      <c r="F973">
        <f t="shared" ca="1" si="15"/>
        <v>21280</v>
      </c>
      <c r="H973" s="101"/>
      <c r="I973" s="101"/>
    </row>
    <row r="974" spans="3:9">
      <c r="D974" t="s">
        <v>191</v>
      </c>
      <c r="E974">
        <f t="shared" ca="1" si="15"/>
        <v>141401</v>
      </c>
      <c r="F974">
        <f t="shared" ca="1" si="15"/>
        <v>106557</v>
      </c>
      <c r="H974" s="101"/>
      <c r="I974" s="101"/>
    </row>
    <row r="975" spans="3:9">
      <c r="C975" t="s">
        <v>203</v>
      </c>
      <c r="D975" t="s">
        <v>69</v>
      </c>
      <c r="E975">
        <f t="shared" ca="1" si="15"/>
        <v>164692</v>
      </c>
      <c r="F975">
        <f t="shared" ca="1" si="15"/>
        <v>182948</v>
      </c>
    </row>
    <row r="976" spans="3:9">
      <c r="D976" t="s">
        <v>204</v>
      </c>
      <c r="E976">
        <f t="shared" ca="1" si="15"/>
        <v>183121</v>
      </c>
      <c r="F976">
        <f t="shared" ca="1" si="15"/>
        <v>178912</v>
      </c>
    </row>
    <row r="977" spans="1:12">
      <c r="D977" t="s">
        <v>191</v>
      </c>
      <c r="E977">
        <f t="shared" ca="1" si="15"/>
        <v>10785</v>
      </c>
      <c r="F977">
        <f t="shared" ca="1" si="15"/>
        <v>2648</v>
      </c>
    </row>
    <row r="978" spans="1:12">
      <c r="C978" t="s">
        <v>191</v>
      </c>
      <c r="E978">
        <f t="shared" ca="1" si="15"/>
        <v>159079</v>
      </c>
      <c r="F978">
        <f t="shared" ca="1" si="15"/>
        <v>57143</v>
      </c>
      <c r="H978" s="101"/>
      <c r="I978" s="101"/>
      <c r="K978" s="101"/>
      <c r="L978" s="101"/>
    </row>
    <row r="979" spans="1:12">
      <c r="B979" t="s">
        <v>191</v>
      </c>
      <c r="E979">
        <f t="shared" ca="1" si="15"/>
        <v>184714</v>
      </c>
      <c r="F979">
        <f t="shared" ca="1" si="15"/>
        <v>93838</v>
      </c>
      <c r="H979" s="101"/>
      <c r="I979" s="101"/>
      <c r="K979" s="101"/>
      <c r="L979" s="101"/>
    </row>
    <row r="980" spans="1:12">
      <c r="A980" t="s">
        <v>194</v>
      </c>
      <c r="B980" t="s">
        <v>298</v>
      </c>
      <c r="C980" t="s">
        <v>299</v>
      </c>
      <c r="D980" t="s">
        <v>300</v>
      </c>
      <c r="E980">
        <f t="shared" ca="1" si="15"/>
        <v>196290</v>
      </c>
      <c r="F980">
        <f t="shared" ca="1" si="15"/>
        <v>81701</v>
      </c>
    </row>
    <row r="981" spans="1:12">
      <c r="D981" t="s">
        <v>301</v>
      </c>
      <c r="E981">
        <f t="shared" ca="1" si="15"/>
        <v>81594</v>
      </c>
      <c r="F981">
        <f t="shared" ca="1" si="15"/>
        <v>44752</v>
      </c>
    </row>
    <row r="982" spans="1:12">
      <c r="D982" t="s">
        <v>302</v>
      </c>
      <c r="E982">
        <f t="shared" ca="1" si="15"/>
        <v>107807</v>
      </c>
      <c r="F982">
        <f t="shared" ca="1" si="15"/>
        <v>16135</v>
      </c>
    </row>
    <row r="983" spans="1:12">
      <c r="D983" t="s">
        <v>303</v>
      </c>
      <c r="E983">
        <f t="shared" ca="1" si="15"/>
        <v>45634</v>
      </c>
      <c r="F983">
        <f t="shared" ca="1" si="15"/>
        <v>156268</v>
      </c>
    </row>
    <row r="984" spans="1:12">
      <c r="D984" t="s">
        <v>191</v>
      </c>
      <c r="E984">
        <f t="shared" ca="1" si="15"/>
        <v>8876</v>
      </c>
      <c r="F984">
        <f t="shared" ca="1" si="15"/>
        <v>54573</v>
      </c>
      <c r="H984" s="101"/>
    </row>
    <row r="985" spans="1:12">
      <c r="C985" t="s">
        <v>304</v>
      </c>
      <c r="D985" t="s">
        <v>306</v>
      </c>
      <c r="E985">
        <f t="shared" ca="1" si="15"/>
        <v>181851</v>
      </c>
      <c r="F985">
        <f t="shared" ca="1" si="15"/>
        <v>126369</v>
      </c>
    </row>
    <row r="986" spans="1:12">
      <c r="D986" t="s">
        <v>307</v>
      </c>
      <c r="E986">
        <f t="shared" ca="1" si="15"/>
        <v>171217</v>
      </c>
      <c r="F986">
        <f t="shared" ca="1" si="15"/>
        <v>69268</v>
      </c>
      <c r="H986" s="101"/>
    </row>
    <row r="987" spans="1:12">
      <c r="D987" t="s">
        <v>191</v>
      </c>
      <c r="E987">
        <f t="shared" ca="1" si="15"/>
        <v>128662</v>
      </c>
      <c r="F987">
        <f t="shared" ca="1" si="15"/>
        <v>66844</v>
      </c>
      <c r="H987" s="101"/>
    </row>
    <row r="988" spans="1:12">
      <c r="C988" t="s">
        <v>308</v>
      </c>
      <c r="D988" t="s">
        <v>309</v>
      </c>
      <c r="E988">
        <f t="shared" ca="1" si="15"/>
        <v>194972</v>
      </c>
      <c r="F988">
        <f t="shared" ca="1" si="15"/>
        <v>12219</v>
      </c>
    </row>
    <row r="989" spans="1:12">
      <c r="D989" t="s">
        <v>310</v>
      </c>
      <c r="E989">
        <f t="shared" ca="1" si="15"/>
        <v>38383</v>
      </c>
      <c r="F989">
        <f t="shared" ca="1" si="15"/>
        <v>47412</v>
      </c>
      <c r="H989" s="101"/>
      <c r="I989" s="101"/>
    </row>
    <row r="990" spans="1:12">
      <c r="D990" t="s">
        <v>311</v>
      </c>
      <c r="E990">
        <f t="shared" ca="1" si="15"/>
        <v>150264</v>
      </c>
      <c r="F990">
        <f t="shared" ca="1" si="15"/>
        <v>118000</v>
      </c>
    </row>
    <row r="991" spans="1:12">
      <c r="D991" t="s">
        <v>312</v>
      </c>
      <c r="E991">
        <f t="shared" ca="1" si="15"/>
        <v>170775</v>
      </c>
      <c r="F991">
        <f t="shared" ca="1" si="15"/>
        <v>45318</v>
      </c>
    </row>
    <row r="992" spans="1:12">
      <c r="D992" t="s">
        <v>191</v>
      </c>
      <c r="E992">
        <f t="shared" ca="1" si="15"/>
        <v>77210</v>
      </c>
      <c r="F992">
        <f t="shared" ca="1" si="15"/>
        <v>56685</v>
      </c>
      <c r="H992" s="101"/>
      <c r="I992" s="101"/>
    </row>
    <row r="993" spans="2:12">
      <c r="C993" t="s">
        <v>313</v>
      </c>
      <c r="D993" t="s">
        <v>314</v>
      </c>
      <c r="E993">
        <f t="shared" ca="1" si="15"/>
        <v>187988</v>
      </c>
      <c r="F993">
        <f t="shared" ca="1" si="15"/>
        <v>66090</v>
      </c>
      <c r="H993" s="101"/>
      <c r="I993" s="101"/>
    </row>
    <row r="994" spans="2:12">
      <c r="D994" t="s">
        <v>315</v>
      </c>
      <c r="E994">
        <f t="shared" ca="1" si="15"/>
        <v>195214</v>
      </c>
      <c r="F994">
        <f t="shared" ca="1" si="15"/>
        <v>159840</v>
      </c>
    </row>
    <row r="995" spans="2:12">
      <c r="D995" t="s">
        <v>316</v>
      </c>
      <c r="E995">
        <f t="shared" ca="1" si="15"/>
        <v>42121</v>
      </c>
      <c r="F995">
        <f t="shared" ca="1" si="15"/>
        <v>172208</v>
      </c>
    </row>
    <row r="996" spans="2:12">
      <c r="D996" t="s">
        <v>317</v>
      </c>
      <c r="E996">
        <f t="shared" ca="1" si="15"/>
        <v>98350</v>
      </c>
      <c r="F996">
        <f t="shared" ca="1" si="15"/>
        <v>107439</v>
      </c>
    </row>
    <row r="997" spans="2:12">
      <c r="D997" t="s">
        <v>191</v>
      </c>
      <c r="E997">
        <f t="shared" ca="1" si="15"/>
        <v>21900</v>
      </c>
      <c r="F997">
        <f t="shared" ca="1" si="15"/>
        <v>90729</v>
      </c>
      <c r="H997" s="101"/>
      <c r="I997" s="101"/>
    </row>
    <row r="998" spans="2:12">
      <c r="C998" t="s">
        <v>319</v>
      </c>
      <c r="D998" t="s">
        <v>320</v>
      </c>
      <c r="E998">
        <f t="shared" ca="1" si="15"/>
        <v>99933</v>
      </c>
      <c r="F998">
        <f t="shared" ca="1" si="15"/>
        <v>63570</v>
      </c>
    </row>
    <row r="999" spans="2:12">
      <c r="D999" t="s">
        <v>321</v>
      </c>
      <c r="E999">
        <f t="shared" ca="1" si="15"/>
        <v>171425</v>
      </c>
      <c r="F999">
        <f t="shared" ca="1" si="15"/>
        <v>108417</v>
      </c>
      <c r="H999" s="101"/>
      <c r="I999" s="101"/>
    </row>
    <row r="1000" spans="2:12">
      <c r="D1000" t="s">
        <v>322</v>
      </c>
      <c r="E1000">
        <f t="shared" ca="1" si="15"/>
        <v>161857</v>
      </c>
      <c r="F1000">
        <f t="shared" ca="1" si="15"/>
        <v>77039</v>
      </c>
    </row>
    <row r="1001" spans="2:12">
      <c r="D1001" t="s">
        <v>323</v>
      </c>
      <c r="E1001">
        <f t="shared" ca="1" si="15"/>
        <v>117194</v>
      </c>
      <c r="F1001">
        <f t="shared" ca="1" si="15"/>
        <v>38095</v>
      </c>
      <c r="H1001" s="101"/>
      <c r="I1001" s="101"/>
    </row>
    <row r="1002" spans="2:12">
      <c r="D1002" t="s">
        <v>324</v>
      </c>
      <c r="E1002">
        <f t="shared" ca="1" si="15"/>
        <v>121423</v>
      </c>
      <c r="F1002">
        <f t="shared" ca="1" si="15"/>
        <v>146165</v>
      </c>
      <c r="H1002" s="101"/>
      <c r="I1002" s="101"/>
    </row>
    <row r="1003" spans="2:12">
      <c r="D1003" t="s">
        <v>325</v>
      </c>
      <c r="E1003">
        <f t="shared" ca="1" si="15"/>
        <v>51879</v>
      </c>
      <c r="F1003">
        <f t="shared" ca="1" si="15"/>
        <v>163993</v>
      </c>
    </row>
    <row r="1004" spans="2:12">
      <c r="D1004" t="s">
        <v>326</v>
      </c>
      <c r="E1004">
        <f t="shared" ca="1" si="15"/>
        <v>199776</v>
      </c>
      <c r="F1004">
        <f t="shared" ca="1" si="15"/>
        <v>159293</v>
      </c>
    </row>
    <row r="1005" spans="2:12">
      <c r="D1005" t="s">
        <v>191</v>
      </c>
      <c r="E1005">
        <f t="shared" ca="1" si="15"/>
        <v>79429</v>
      </c>
      <c r="F1005">
        <f t="shared" ca="1" si="15"/>
        <v>153886</v>
      </c>
      <c r="H1005" s="101"/>
      <c r="I1005" s="101"/>
      <c r="K1005" s="101"/>
      <c r="L1005" s="101"/>
    </row>
    <row r="1006" spans="2:12">
      <c r="C1006" t="s">
        <v>191</v>
      </c>
      <c r="E1006">
        <f t="shared" ca="1" si="15"/>
        <v>168315</v>
      </c>
      <c r="F1006">
        <f t="shared" ca="1" si="15"/>
        <v>93181</v>
      </c>
      <c r="H1006" s="101"/>
      <c r="I1006" s="101"/>
      <c r="K1006" s="101"/>
      <c r="L1006" s="101"/>
    </row>
    <row r="1007" spans="2:12">
      <c r="B1007" t="s">
        <v>22</v>
      </c>
      <c r="C1007" t="s">
        <v>327</v>
      </c>
      <c r="D1007" t="s">
        <v>264</v>
      </c>
      <c r="E1007">
        <f t="shared" ca="1" si="15"/>
        <v>63376</v>
      </c>
      <c r="F1007">
        <f t="shared" ca="1" si="15"/>
        <v>36405</v>
      </c>
    </row>
    <row r="1008" spans="2:12">
      <c r="D1008" t="s">
        <v>205</v>
      </c>
      <c r="E1008">
        <f t="shared" ca="1" si="15"/>
        <v>36744</v>
      </c>
      <c r="F1008">
        <f t="shared" ca="1" si="15"/>
        <v>6736</v>
      </c>
      <c r="H1008" s="101"/>
      <c r="I1008" s="101"/>
    </row>
    <row r="1009" spans="3:11">
      <c r="D1009" t="s">
        <v>262</v>
      </c>
      <c r="E1009">
        <f t="shared" ca="1" si="15"/>
        <v>122689</v>
      </c>
      <c r="F1009">
        <f t="shared" ca="1" si="15"/>
        <v>99056</v>
      </c>
    </row>
    <row r="1010" spans="3:11">
      <c r="D1010" t="s">
        <v>263</v>
      </c>
      <c r="E1010">
        <f t="shared" ca="1" si="15"/>
        <v>56781</v>
      </c>
      <c r="F1010">
        <f t="shared" ca="1" si="15"/>
        <v>19034</v>
      </c>
    </row>
    <row r="1011" spans="3:11">
      <c r="D1011" t="s">
        <v>328</v>
      </c>
      <c r="E1011">
        <f t="shared" ca="1" si="15"/>
        <v>122548</v>
      </c>
      <c r="F1011">
        <f t="shared" ca="1" si="15"/>
        <v>133772</v>
      </c>
      <c r="H1011" s="101"/>
      <c r="I1011" s="101"/>
    </row>
    <row r="1012" spans="3:11">
      <c r="D1012" t="s">
        <v>191</v>
      </c>
      <c r="E1012">
        <f t="shared" ca="1" si="15"/>
        <v>173517</v>
      </c>
      <c r="F1012">
        <f t="shared" ca="1" si="15"/>
        <v>34883</v>
      </c>
      <c r="H1012" s="101"/>
      <c r="I1012" s="101"/>
      <c r="K1012" s="101"/>
    </row>
    <row r="1013" spans="3:11">
      <c r="C1013" t="s">
        <v>206</v>
      </c>
      <c r="D1013" t="s">
        <v>207</v>
      </c>
      <c r="E1013">
        <f t="shared" ca="1" si="15"/>
        <v>175289</v>
      </c>
      <c r="F1013">
        <f t="shared" ca="1" si="15"/>
        <v>117635</v>
      </c>
    </row>
    <row r="1014" spans="3:11">
      <c r="D1014" t="s">
        <v>272</v>
      </c>
      <c r="E1014">
        <f t="shared" ca="1" si="15"/>
        <v>118158</v>
      </c>
      <c r="F1014">
        <f t="shared" ca="1" si="15"/>
        <v>199757</v>
      </c>
    </row>
    <row r="1015" spans="3:11">
      <c r="D1015" t="s">
        <v>265</v>
      </c>
      <c r="E1015">
        <f t="shared" ca="1" si="15"/>
        <v>123864</v>
      </c>
      <c r="F1015">
        <f t="shared" ca="1" si="15"/>
        <v>81407</v>
      </c>
    </row>
    <row r="1016" spans="3:11">
      <c r="D1016" t="s">
        <v>191</v>
      </c>
      <c r="E1016">
        <f t="shared" ca="1" si="15"/>
        <v>104508</v>
      </c>
      <c r="F1016">
        <f t="shared" ca="1" si="15"/>
        <v>158734</v>
      </c>
    </row>
    <row r="1017" spans="3:11">
      <c r="C1017" t="s">
        <v>39</v>
      </c>
      <c r="D1017" t="s">
        <v>329</v>
      </c>
      <c r="E1017">
        <f t="shared" ca="1" si="15"/>
        <v>10073</v>
      </c>
      <c r="F1017">
        <f t="shared" ca="1" si="15"/>
        <v>140571</v>
      </c>
    </row>
    <row r="1018" spans="3:11">
      <c r="D1018" t="s">
        <v>330</v>
      </c>
      <c r="E1018">
        <f t="shared" ca="1" si="15"/>
        <v>56202</v>
      </c>
      <c r="F1018">
        <f t="shared" ca="1" si="15"/>
        <v>103433</v>
      </c>
    </row>
    <row r="1019" spans="3:11">
      <c r="D1019" t="s">
        <v>331</v>
      </c>
      <c r="E1019">
        <f t="shared" ca="1" si="15"/>
        <v>113531</v>
      </c>
      <c r="F1019">
        <f t="shared" ca="1" si="15"/>
        <v>179238</v>
      </c>
    </row>
    <row r="1020" spans="3:11">
      <c r="D1020" t="s">
        <v>332</v>
      </c>
      <c r="E1020">
        <f t="shared" ca="1" si="15"/>
        <v>100708</v>
      </c>
      <c r="F1020">
        <f t="shared" ca="1" si="15"/>
        <v>108927</v>
      </c>
      <c r="I1020" s="101"/>
    </row>
    <row r="1021" spans="3:11">
      <c r="D1021" t="s">
        <v>333</v>
      </c>
      <c r="E1021">
        <f t="shared" ca="1" si="15"/>
        <v>155593</v>
      </c>
      <c r="F1021">
        <f t="shared" ca="1" si="15"/>
        <v>104464</v>
      </c>
    </row>
    <row r="1022" spans="3:11">
      <c r="D1022" t="s">
        <v>191</v>
      </c>
      <c r="E1022">
        <f t="shared" ca="1" si="15"/>
        <v>155496</v>
      </c>
      <c r="F1022">
        <f t="shared" ca="1" si="15"/>
        <v>186518</v>
      </c>
      <c r="H1022" s="101"/>
      <c r="I1022" s="101"/>
    </row>
    <row r="1023" spans="3:11">
      <c r="C1023" t="s">
        <v>334</v>
      </c>
      <c r="D1023" t="s">
        <v>208</v>
      </c>
      <c r="E1023">
        <f t="shared" ca="1" si="15"/>
        <v>95258</v>
      </c>
      <c r="F1023">
        <f t="shared" ca="1" si="15"/>
        <v>56911</v>
      </c>
    </row>
    <row r="1024" spans="3:11">
      <c r="D1024" t="s">
        <v>209</v>
      </c>
      <c r="E1024">
        <f t="shared" ca="1" si="15"/>
        <v>55291</v>
      </c>
      <c r="F1024">
        <f t="shared" ca="1" si="15"/>
        <v>72549</v>
      </c>
      <c r="I1024" s="101"/>
      <c r="K1024" s="101"/>
    </row>
    <row r="1025" spans="3:12">
      <c r="D1025" t="s">
        <v>335</v>
      </c>
      <c r="E1025">
        <f t="shared" ca="1" si="15"/>
        <v>94161</v>
      </c>
      <c r="F1025">
        <f t="shared" ca="1" si="15"/>
        <v>33733</v>
      </c>
    </row>
    <row r="1026" spans="3:12">
      <c r="D1026" t="s">
        <v>210</v>
      </c>
      <c r="E1026">
        <f t="shared" ca="1" si="15"/>
        <v>8051</v>
      </c>
      <c r="F1026">
        <f t="shared" ca="1" si="15"/>
        <v>9200</v>
      </c>
    </row>
    <row r="1027" spans="3:12">
      <c r="D1027" t="s">
        <v>211</v>
      </c>
      <c r="E1027">
        <f t="shared" ca="1" si="15"/>
        <v>134689</v>
      </c>
      <c r="F1027">
        <f t="shared" ca="1" si="15"/>
        <v>119388</v>
      </c>
    </row>
    <row r="1028" spans="3:12">
      <c r="D1028" t="s">
        <v>276</v>
      </c>
      <c r="E1028">
        <f t="shared" ca="1" si="15"/>
        <v>24672</v>
      </c>
      <c r="F1028">
        <f t="shared" ca="1" si="15"/>
        <v>159042</v>
      </c>
    </row>
    <row r="1029" spans="3:12">
      <c r="D1029" t="s">
        <v>212</v>
      </c>
      <c r="E1029">
        <f t="shared" ref="E1029:F1092" ca="1" si="16">RANDBETWEEN(1,200000)</f>
        <v>60439</v>
      </c>
      <c r="F1029">
        <f t="shared" ca="1" si="16"/>
        <v>6039</v>
      </c>
    </row>
    <row r="1030" spans="3:12">
      <c r="D1030" t="s">
        <v>191</v>
      </c>
      <c r="E1030">
        <f t="shared" ca="1" si="16"/>
        <v>29963</v>
      </c>
      <c r="F1030">
        <f t="shared" ca="1" si="16"/>
        <v>152134</v>
      </c>
      <c r="H1030" s="101"/>
      <c r="I1030" s="101"/>
      <c r="K1030" s="101"/>
    </row>
    <row r="1031" spans="3:12">
      <c r="C1031" t="s">
        <v>336</v>
      </c>
      <c r="D1031" t="s">
        <v>337</v>
      </c>
      <c r="E1031">
        <f t="shared" ca="1" si="16"/>
        <v>34701</v>
      </c>
      <c r="F1031">
        <f t="shared" ca="1" si="16"/>
        <v>80384</v>
      </c>
    </row>
    <row r="1032" spans="3:12">
      <c r="D1032" t="s">
        <v>340</v>
      </c>
      <c r="E1032">
        <f t="shared" ca="1" si="16"/>
        <v>88233</v>
      </c>
      <c r="F1032">
        <f t="shared" ca="1" si="16"/>
        <v>193411</v>
      </c>
    </row>
    <row r="1033" spans="3:12">
      <c r="D1033" t="s">
        <v>341</v>
      </c>
      <c r="E1033">
        <f t="shared" ca="1" si="16"/>
        <v>29271</v>
      </c>
      <c r="F1033">
        <f t="shared" ca="1" si="16"/>
        <v>62053</v>
      </c>
    </row>
    <row r="1034" spans="3:12">
      <c r="D1034" t="s">
        <v>342</v>
      </c>
      <c r="E1034">
        <f t="shared" ca="1" si="16"/>
        <v>181858</v>
      </c>
      <c r="F1034">
        <f t="shared" ca="1" si="16"/>
        <v>120331</v>
      </c>
    </row>
    <row r="1035" spans="3:12">
      <c r="D1035" t="s">
        <v>191</v>
      </c>
      <c r="E1035">
        <f t="shared" ca="1" si="16"/>
        <v>151712</v>
      </c>
      <c r="F1035">
        <f t="shared" ca="1" si="16"/>
        <v>81224</v>
      </c>
    </row>
    <row r="1036" spans="3:12">
      <c r="C1036" t="s">
        <v>76</v>
      </c>
      <c r="D1036" t="s">
        <v>266</v>
      </c>
      <c r="E1036">
        <f t="shared" ca="1" si="16"/>
        <v>14462</v>
      </c>
      <c r="F1036">
        <f t="shared" ca="1" si="16"/>
        <v>123046</v>
      </c>
    </row>
    <row r="1037" spans="3:12">
      <c r="D1037" t="s">
        <v>191</v>
      </c>
      <c r="E1037">
        <f t="shared" ca="1" si="16"/>
        <v>74315</v>
      </c>
      <c r="F1037">
        <f t="shared" ca="1" si="16"/>
        <v>182034</v>
      </c>
    </row>
    <row r="1038" spans="3:12">
      <c r="C1038" t="s">
        <v>40</v>
      </c>
      <c r="D1038" t="s">
        <v>343</v>
      </c>
      <c r="E1038">
        <f t="shared" ca="1" si="16"/>
        <v>147862</v>
      </c>
      <c r="F1038">
        <f t="shared" ca="1" si="16"/>
        <v>115644</v>
      </c>
      <c r="L1038" s="101"/>
    </row>
    <row r="1039" spans="3:12">
      <c r="D1039" t="s">
        <v>344</v>
      </c>
      <c r="E1039">
        <f t="shared" ca="1" si="16"/>
        <v>163281</v>
      </c>
      <c r="F1039">
        <f t="shared" ca="1" si="16"/>
        <v>132554</v>
      </c>
    </row>
    <row r="1040" spans="3:12">
      <c r="D1040" t="s">
        <v>214</v>
      </c>
      <c r="E1040">
        <f t="shared" ca="1" si="16"/>
        <v>31160</v>
      </c>
      <c r="F1040">
        <f t="shared" ca="1" si="16"/>
        <v>108514</v>
      </c>
    </row>
    <row r="1041" spans="2:12">
      <c r="D1041" t="s">
        <v>277</v>
      </c>
      <c r="E1041">
        <f t="shared" ca="1" si="16"/>
        <v>9279</v>
      </c>
      <c r="F1041">
        <f t="shared" ca="1" si="16"/>
        <v>190300</v>
      </c>
    </row>
    <row r="1042" spans="2:12">
      <c r="D1042" t="s">
        <v>191</v>
      </c>
      <c r="E1042">
        <f t="shared" ca="1" si="16"/>
        <v>163359</v>
      </c>
      <c r="F1042">
        <f t="shared" ca="1" si="16"/>
        <v>42417</v>
      </c>
      <c r="H1042" s="101"/>
      <c r="I1042" s="101"/>
      <c r="K1042" s="101"/>
      <c r="L1042" s="101"/>
    </row>
    <row r="1043" spans="2:12">
      <c r="C1043" t="s">
        <v>38</v>
      </c>
      <c r="D1043" t="s">
        <v>346</v>
      </c>
      <c r="E1043">
        <f t="shared" ca="1" si="16"/>
        <v>33</v>
      </c>
      <c r="F1043">
        <f t="shared" ca="1" si="16"/>
        <v>171906</v>
      </c>
    </row>
    <row r="1044" spans="2:12">
      <c r="D1044" t="s">
        <v>348</v>
      </c>
      <c r="E1044">
        <f t="shared" ca="1" si="16"/>
        <v>152694</v>
      </c>
      <c r="F1044">
        <f t="shared" ca="1" si="16"/>
        <v>173106</v>
      </c>
    </row>
    <row r="1045" spans="2:12">
      <c r="D1045" t="s">
        <v>191</v>
      </c>
      <c r="E1045">
        <f t="shared" ca="1" si="16"/>
        <v>69947</v>
      </c>
      <c r="F1045">
        <f t="shared" ca="1" si="16"/>
        <v>37287</v>
      </c>
    </row>
    <row r="1046" spans="2:12">
      <c r="C1046" t="s">
        <v>191</v>
      </c>
      <c r="E1046">
        <f t="shared" ca="1" si="16"/>
        <v>111714</v>
      </c>
      <c r="F1046">
        <f t="shared" ca="1" si="16"/>
        <v>151460</v>
      </c>
      <c r="H1046" s="101"/>
      <c r="I1046" s="101"/>
      <c r="K1046" s="101"/>
      <c r="L1046" s="101"/>
    </row>
    <row r="1047" spans="2:12">
      <c r="B1047" t="s">
        <v>77</v>
      </c>
      <c r="C1047" t="s">
        <v>77</v>
      </c>
      <c r="D1047" t="s">
        <v>77</v>
      </c>
      <c r="E1047">
        <f t="shared" ca="1" si="16"/>
        <v>23350</v>
      </c>
      <c r="F1047">
        <f t="shared" ca="1" si="16"/>
        <v>123645</v>
      </c>
    </row>
    <row r="1048" spans="2:12">
      <c r="D1048" t="s">
        <v>191</v>
      </c>
      <c r="E1048">
        <f t="shared" ca="1" si="16"/>
        <v>61450</v>
      </c>
      <c r="F1048">
        <f t="shared" ca="1" si="16"/>
        <v>172755</v>
      </c>
    </row>
    <row r="1049" spans="2:12">
      <c r="C1049" t="s">
        <v>191</v>
      </c>
      <c r="E1049">
        <f t="shared" ca="1" si="16"/>
        <v>99399</v>
      </c>
      <c r="F1049">
        <f t="shared" ca="1" si="16"/>
        <v>120469</v>
      </c>
    </row>
    <row r="1050" spans="2:12">
      <c r="B1050" t="s">
        <v>23</v>
      </c>
      <c r="C1050" t="s">
        <v>349</v>
      </c>
      <c r="D1050" t="s">
        <v>215</v>
      </c>
      <c r="E1050">
        <f t="shared" ca="1" si="16"/>
        <v>90559</v>
      </c>
      <c r="F1050">
        <f t="shared" ca="1" si="16"/>
        <v>11631</v>
      </c>
    </row>
    <row r="1051" spans="2:12">
      <c r="D1051" t="s">
        <v>216</v>
      </c>
      <c r="E1051">
        <f t="shared" ca="1" si="16"/>
        <v>82768</v>
      </c>
      <c r="F1051">
        <f t="shared" ca="1" si="16"/>
        <v>63993</v>
      </c>
    </row>
    <row r="1052" spans="2:12">
      <c r="D1052" t="s">
        <v>217</v>
      </c>
      <c r="E1052">
        <f t="shared" ca="1" si="16"/>
        <v>121021</v>
      </c>
      <c r="F1052">
        <f t="shared" ca="1" si="16"/>
        <v>24081</v>
      </c>
    </row>
    <row r="1053" spans="2:12">
      <c r="D1053" t="s">
        <v>350</v>
      </c>
      <c r="E1053">
        <f t="shared" ca="1" si="16"/>
        <v>154925</v>
      </c>
      <c r="F1053">
        <f t="shared" ca="1" si="16"/>
        <v>158311</v>
      </c>
    </row>
    <row r="1054" spans="2:12">
      <c r="D1054" t="s">
        <v>218</v>
      </c>
      <c r="E1054">
        <f t="shared" ca="1" si="16"/>
        <v>173698</v>
      </c>
      <c r="F1054">
        <f t="shared" ca="1" si="16"/>
        <v>144095</v>
      </c>
    </row>
    <row r="1055" spans="2:12">
      <c r="D1055" t="s">
        <v>191</v>
      </c>
      <c r="E1055">
        <f t="shared" ca="1" si="16"/>
        <v>144391</v>
      </c>
      <c r="F1055">
        <f t="shared" ca="1" si="16"/>
        <v>157553</v>
      </c>
      <c r="H1055" s="101"/>
      <c r="I1055" s="101"/>
    </row>
    <row r="1056" spans="2:12">
      <c r="C1056" t="s">
        <v>25</v>
      </c>
      <c r="D1056" t="s">
        <v>219</v>
      </c>
      <c r="E1056">
        <f t="shared" ca="1" si="16"/>
        <v>131037</v>
      </c>
      <c r="F1056">
        <f t="shared" ca="1" si="16"/>
        <v>142338</v>
      </c>
    </row>
    <row r="1057" spans="3:9">
      <c r="D1057" t="s">
        <v>220</v>
      </c>
      <c r="E1057">
        <f t="shared" ca="1" si="16"/>
        <v>111320</v>
      </c>
      <c r="F1057">
        <f t="shared" ca="1" si="16"/>
        <v>74342</v>
      </c>
    </row>
    <row r="1058" spans="3:9">
      <c r="D1058" t="s">
        <v>257</v>
      </c>
      <c r="E1058">
        <f t="shared" ca="1" si="16"/>
        <v>82705</v>
      </c>
      <c r="F1058">
        <f t="shared" ca="1" si="16"/>
        <v>119420</v>
      </c>
    </row>
    <row r="1059" spans="3:9">
      <c r="D1059" t="s">
        <v>221</v>
      </c>
      <c r="E1059">
        <f t="shared" ca="1" si="16"/>
        <v>180339</v>
      </c>
      <c r="F1059">
        <f t="shared" ca="1" si="16"/>
        <v>118458</v>
      </c>
    </row>
    <row r="1060" spans="3:9">
      <c r="D1060" t="s">
        <v>351</v>
      </c>
      <c r="E1060">
        <f t="shared" ca="1" si="16"/>
        <v>61524</v>
      </c>
      <c r="F1060">
        <f t="shared" ca="1" si="16"/>
        <v>57151</v>
      </c>
    </row>
    <row r="1061" spans="3:9">
      <c r="D1061" t="s">
        <v>191</v>
      </c>
      <c r="E1061">
        <f t="shared" ca="1" si="16"/>
        <v>71716</v>
      </c>
      <c r="F1061">
        <f t="shared" ca="1" si="16"/>
        <v>46823</v>
      </c>
      <c r="H1061" s="101"/>
      <c r="I1061" s="101"/>
    </row>
    <row r="1062" spans="3:9">
      <c r="C1062" t="s">
        <v>352</v>
      </c>
      <c r="D1062" t="s">
        <v>353</v>
      </c>
      <c r="E1062">
        <f t="shared" ca="1" si="16"/>
        <v>91817</v>
      </c>
      <c r="F1062">
        <f t="shared" ca="1" si="16"/>
        <v>137219</v>
      </c>
    </row>
    <row r="1063" spans="3:9">
      <c r="D1063" t="s">
        <v>249</v>
      </c>
      <c r="E1063">
        <f t="shared" ca="1" si="16"/>
        <v>56098</v>
      </c>
      <c r="F1063">
        <f t="shared" ca="1" si="16"/>
        <v>93108</v>
      </c>
    </row>
    <row r="1064" spans="3:9">
      <c r="D1064" t="s">
        <v>354</v>
      </c>
      <c r="E1064">
        <f t="shared" ca="1" si="16"/>
        <v>126140</v>
      </c>
      <c r="F1064">
        <f t="shared" ca="1" si="16"/>
        <v>159470</v>
      </c>
      <c r="H1064" s="101"/>
      <c r="I1064" s="101"/>
    </row>
    <row r="1065" spans="3:9">
      <c r="D1065" t="s">
        <v>355</v>
      </c>
      <c r="E1065">
        <f t="shared" ca="1" si="16"/>
        <v>94221</v>
      </c>
      <c r="F1065">
        <f t="shared" ca="1" si="16"/>
        <v>185823</v>
      </c>
    </row>
    <row r="1066" spans="3:9">
      <c r="D1066" t="s">
        <v>222</v>
      </c>
      <c r="E1066">
        <f t="shared" ca="1" si="16"/>
        <v>41834</v>
      </c>
      <c r="F1066">
        <f t="shared" ca="1" si="16"/>
        <v>42413</v>
      </c>
    </row>
    <row r="1067" spans="3:9">
      <c r="D1067" t="s">
        <v>356</v>
      </c>
      <c r="E1067">
        <f t="shared" ca="1" si="16"/>
        <v>49353</v>
      </c>
      <c r="F1067">
        <f t="shared" ca="1" si="16"/>
        <v>129110</v>
      </c>
    </row>
    <row r="1068" spans="3:9">
      <c r="D1068" t="s">
        <v>191</v>
      </c>
      <c r="E1068">
        <f t="shared" ca="1" si="16"/>
        <v>118067</v>
      </c>
      <c r="F1068">
        <f t="shared" ca="1" si="16"/>
        <v>89099</v>
      </c>
      <c r="H1068" s="101"/>
      <c r="I1068" s="101"/>
    </row>
    <row r="1069" spans="3:9">
      <c r="C1069" t="s">
        <v>24</v>
      </c>
      <c r="D1069" t="s">
        <v>357</v>
      </c>
      <c r="E1069">
        <f t="shared" ca="1" si="16"/>
        <v>130477</v>
      </c>
      <c r="F1069">
        <f t="shared" ca="1" si="16"/>
        <v>183429</v>
      </c>
    </row>
    <row r="1070" spans="3:9">
      <c r="D1070" t="s">
        <v>223</v>
      </c>
      <c r="E1070">
        <f t="shared" ca="1" si="16"/>
        <v>170267</v>
      </c>
      <c r="F1070">
        <f t="shared" ca="1" si="16"/>
        <v>153294</v>
      </c>
    </row>
    <row r="1071" spans="3:9">
      <c r="D1071" t="s">
        <v>358</v>
      </c>
      <c r="E1071">
        <f t="shared" ca="1" si="16"/>
        <v>184100</v>
      </c>
      <c r="F1071">
        <f t="shared" ca="1" si="16"/>
        <v>129519</v>
      </c>
    </row>
    <row r="1072" spans="3:9">
      <c r="D1072" t="s">
        <v>359</v>
      </c>
      <c r="E1072">
        <f t="shared" ca="1" si="16"/>
        <v>97540</v>
      </c>
      <c r="F1072">
        <f t="shared" ca="1" si="16"/>
        <v>418</v>
      </c>
    </row>
    <row r="1073" spans="3:9">
      <c r="D1073" t="s">
        <v>191</v>
      </c>
      <c r="E1073">
        <f t="shared" ca="1" si="16"/>
        <v>37105</v>
      </c>
      <c r="F1073">
        <f t="shared" ca="1" si="16"/>
        <v>30445</v>
      </c>
      <c r="H1073" s="101"/>
      <c r="I1073" s="101"/>
    </row>
    <row r="1074" spans="3:9">
      <c r="C1074" t="s">
        <v>360</v>
      </c>
      <c r="D1074" t="s">
        <v>224</v>
      </c>
      <c r="E1074">
        <f t="shared" ca="1" si="16"/>
        <v>161462</v>
      </c>
      <c r="F1074">
        <f t="shared" ca="1" si="16"/>
        <v>91157</v>
      </c>
      <c r="I1074" s="101"/>
    </row>
    <row r="1075" spans="3:9">
      <c r="D1075" t="s">
        <v>267</v>
      </c>
      <c r="E1075">
        <f t="shared" ca="1" si="16"/>
        <v>110024</v>
      </c>
      <c r="F1075">
        <f t="shared" ca="1" si="16"/>
        <v>46074</v>
      </c>
    </row>
    <row r="1076" spans="3:9">
      <c r="D1076" t="s">
        <v>225</v>
      </c>
      <c r="E1076">
        <f t="shared" ca="1" si="16"/>
        <v>4040</v>
      </c>
      <c r="F1076">
        <f t="shared" ca="1" si="16"/>
        <v>72073</v>
      </c>
    </row>
    <row r="1077" spans="3:9">
      <c r="D1077" t="s">
        <v>361</v>
      </c>
      <c r="E1077">
        <f t="shared" ca="1" si="16"/>
        <v>138599</v>
      </c>
      <c r="F1077">
        <f t="shared" ca="1" si="16"/>
        <v>119543</v>
      </c>
    </row>
    <row r="1078" spans="3:9">
      <c r="D1078" t="s">
        <v>226</v>
      </c>
      <c r="E1078">
        <f t="shared" ca="1" si="16"/>
        <v>14659</v>
      </c>
      <c r="F1078">
        <f t="shared" ca="1" si="16"/>
        <v>49618</v>
      </c>
    </row>
    <row r="1079" spans="3:9">
      <c r="D1079" t="s">
        <v>191</v>
      </c>
      <c r="E1079">
        <f t="shared" ca="1" si="16"/>
        <v>88918</v>
      </c>
      <c r="F1079">
        <f t="shared" ca="1" si="16"/>
        <v>170097</v>
      </c>
      <c r="H1079" s="101"/>
      <c r="I1079" s="101"/>
    </row>
    <row r="1080" spans="3:9">
      <c r="C1080" t="s">
        <v>362</v>
      </c>
      <c r="D1080" t="s">
        <v>227</v>
      </c>
      <c r="E1080">
        <f t="shared" ca="1" si="16"/>
        <v>1694</v>
      </c>
      <c r="F1080">
        <f t="shared" ca="1" si="16"/>
        <v>81595</v>
      </c>
    </row>
    <row r="1081" spans="3:9">
      <c r="D1081" t="s">
        <v>363</v>
      </c>
      <c r="E1081">
        <f t="shared" ca="1" si="16"/>
        <v>122285</v>
      </c>
      <c r="F1081">
        <f t="shared" ca="1" si="16"/>
        <v>89998</v>
      </c>
    </row>
    <row r="1082" spans="3:9">
      <c r="D1082" t="s">
        <v>228</v>
      </c>
      <c r="E1082">
        <f t="shared" ca="1" si="16"/>
        <v>18843</v>
      </c>
      <c r="F1082">
        <f t="shared" ca="1" si="16"/>
        <v>15593</v>
      </c>
    </row>
    <row r="1083" spans="3:9">
      <c r="D1083" t="s">
        <v>229</v>
      </c>
      <c r="E1083">
        <f t="shared" ca="1" si="16"/>
        <v>140614</v>
      </c>
      <c r="F1083">
        <f t="shared" ca="1" si="16"/>
        <v>129865</v>
      </c>
    </row>
    <row r="1084" spans="3:9">
      <c r="D1084" t="s">
        <v>191</v>
      </c>
      <c r="E1084">
        <f t="shared" ca="1" si="16"/>
        <v>188654</v>
      </c>
      <c r="F1084">
        <f t="shared" ca="1" si="16"/>
        <v>10066</v>
      </c>
      <c r="I1084" s="101"/>
    </row>
    <row r="1085" spans="3:9">
      <c r="C1085" t="s">
        <v>364</v>
      </c>
      <c r="D1085" t="s">
        <v>365</v>
      </c>
      <c r="E1085">
        <f t="shared" ca="1" si="16"/>
        <v>42263</v>
      </c>
      <c r="F1085">
        <f t="shared" ca="1" si="16"/>
        <v>169921</v>
      </c>
    </row>
    <row r="1086" spans="3:9">
      <c r="D1086" t="s">
        <v>230</v>
      </c>
      <c r="E1086">
        <f t="shared" ca="1" si="16"/>
        <v>97595</v>
      </c>
      <c r="F1086">
        <f t="shared" ca="1" si="16"/>
        <v>39209</v>
      </c>
    </row>
    <row r="1087" spans="3:9">
      <c r="D1087" t="s">
        <v>366</v>
      </c>
      <c r="E1087">
        <f t="shared" ca="1" si="16"/>
        <v>179584</v>
      </c>
      <c r="F1087">
        <f t="shared" ca="1" si="16"/>
        <v>20070</v>
      </c>
    </row>
    <row r="1088" spans="3:9">
      <c r="D1088" t="s">
        <v>191</v>
      </c>
      <c r="E1088">
        <f t="shared" ca="1" si="16"/>
        <v>71261</v>
      </c>
      <c r="F1088">
        <f t="shared" ca="1" si="16"/>
        <v>112283</v>
      </c>
      <c r="H1088" s="101"/>
    </row>
    <row r="1089" spans="2:12">
      <c r="C1089" t="s">
        <v>26</v>
      </c>
      <c r="D1089" t="s">
        <v>231</v>
      </c>
      <c r="E1089">
        <f t="shared" ca="1" si="16"/>
        <v>59790</v>
      </c>
      <c r="F1089">
        <f t="shared" ca="1" si="16"/>
        <v>153916</v>
      </c>
    </row>
    <row r="1090" spans="2:12">
      <c r="D1090" t="s">
        <v>367</v>
      </c>
      <c r="E1090">
        <f t="shared" ca="1" si="16"/>
        <v>145361</v>
      </c>
      <c r="F1090">
        <f t="shared" ca="1" si="16"/>
        <v>16329</v>
      </c>
    </row>
    <row r="1091" spans="2:12">
      <c r="D1091" t="s">
        <v>368</v>
      </c>
      <c r="E1091">
        <f t="shared" ca="1" si="16"/>
        <v>10413</v>
      </c>
      <c r="F1091">
        <f t="shared" ca="1" si="16"/>
        <v>106620</v>
      </c>
    </row>
    <row r="1092" spans="2:12">
      <c r="D1092" t="s">
        <v>232</v>
      </c>
      <c r="E1092">
        <f t="shared" ca="1" si="16"/>
        <v>166332</v>
      </c>
      <c r="F1092">
        <f t="shared" ca="1" si="16"/>
        <v>103864</v>
      </c>
    </row>
    <row r="1093" spans="2:12">
      <c r="D1093" t="s">
        <v>275</v>
      </c>
      <c r="E1093">
        <f t="shared" ref="E1093:F1156" ca="1" si="17">RANDBETWEEN(1,200000)</f>
        <v>52376</v>
      </c>
      <c r="F1093">
        <f t="shared" ca="1" si="17"/>
        <v>19389</v>
      </c>
    </row>
    <row r="1094" spans="2:12">
      <c r="D1094" t="s">
        <v>233</v>
      </c>
      <c r="E1094">
        <f t="shared" ca="1" si="17"/>
        <v>179018</v>
      </c>
      <c r="F1094">
        <f t="shared" ca="1" si="17"/>
        <v>182334</v>
      </c>
    </row>
    <row r="1095" spans="2:12">
      <c r="D1095" t="s">
        <v>191</v>
      </c>
      <c r="E1095">
        <f t="shared" ca="1" si="17"/>
        <v>159217</v>
      </c>
      <c r="F1095">
        <f t="shared" ca="1" si="17"/>
        <v>102267</v>
      </c>
      <c r="H1095" s="101"/>
      <c r="I1095" s="101"/>
    </row>
    <row r="1096" spans="2:12">
      <c r="C1096" t="s">
        <v>369</v>
      </c>
      <c r="D1096" t="s">
        <v>234</v>
      </c>
      <c r="E1096">
        <f t="shared" ca="1" si="17"/>
        <v>97623</v>
      </c>
      <c r="F1096">
        <f t="shared" ca="1" si="17"/>
        <v>175592</v>
      </c>
    </row>
    <row r="1097" spans="2:12">
      <c r="D1097" t="s">
        <v>235</v>
      </c>
      <c r="E1097">
        <f t="shared" ca="1" si="17"/>
        <v>119772</v>
      </c>
      <c r="F1097">
        <f t="shared" ca="1" si="17"/>
        <v>109145</v>
      </c>
    </row>
    <row r="1098" spans="2:12">
      <c r="D1098" t="s">
        <v>370</v>
      </c>
      <c r="E1098">
        <f t="shared" ca="1" si="17"/>
        <v>185960</v>
      </c>
      <c r="F1098">
        <f t="shared" ca="1" si="17"/>
        <v>167130</v>
      </c>
    </row>
    <row r="1099" spans="2:12">
      <c r="D1099" t="s">
        <v>191</v>
      </c>
      <c r="E1099">
        <f t="shared" ca="1" si="17"/>
        <v>138063</v>
      </c>
      <c r="F1099">
        <f t="shared" ca="1" si="17"/>
        <v>54065</v>
      </c>
    </row>
    <row r="1100" spans="2:12">
      <c r="C1100" t="s">
        <v>191</v>
      </c>
      <c r="E1100">
        <f t="shared" ca="1" si="17"/>
        <v>77226</v>
      </c>
      <c r="F1100">
        <f t="shared" ca="1" si="17"/>
        <v>77722</v>
      </c>
      <c r="H1100" s="101"/>
      <c r="I1100" s="101"/>
      <c r="K1100" s="101"/>
      <c r="L1100" s="101"/>
    </row>
    <row r="1101" spans="2:12">
      <c r="B1101" t="s">
        <v>19</v>
      </c>
      <c r="C1101" t="s">
        <v>371</v>
      </c>
      <c r="D1101" t="s">
        <v>372</v>
      </c>
      <c r="E1101">
        <f t="shared" ca="1" si="17"/>
        <v>135032</v>
      </c>
      <c r="F1101">
        <f t="shared" ca="1" si="17"/>
        <v>101817</v>
      </c>
    </row>
    <row r="1102" spans="2:12">
      <c r="D1102" t="s">
        <v>373</v>
      </c>
      <c r="E1102">
        <f t="shared" ca="1" si="17"/>
        <v>69995</v>
      </c>
      <c r="F1102">
        <f t="shared" ca="1" si="17"/>
        <v>56122</v>
      </c>
    </row>
    <row r="1103" spans="2:12">
      <c r="D1103" t="s">
        <v>374</v>
      </c>
      <c r="E1103">
        <f t="shared" ca="1" si="17"/>
        <v>108625</v>
      </c>
      <c r="F1103">
        <f t="shared" ca="1" si="17"/>
        <v>22304</v>
      </c>
    </row>
    <row r="1104" spans="2:12">
      <c r="D1104" t="s">
        <v>375</v>
      </c>
      <c r="E1104">
        <f t="shared" ca="1" si="17"/>
        <v>166705</v>
      </c>
      <c r="F1104">
        <f t="shared" ca="1" si="17"/>
        <v>164950</v>
      </c>
    </row>
    <row r="1105" spans="3:12">
      <c r="D1105" t="s">
        <v>377</v>
      </c>
      <c r="E1105">
        <f t="shared" ca="1" si="17"/>
        <v>47262</v>
      </c>
      <c r="F1105">
        <f t="shared" ca="1" si="17"/>
        <v>167554</v>
      </c>
    </row>
    <row r="1106" spans="3:12">
      <c r="D1106" t="s">
        <v>191</v>
      </c>
      <c r="E1106">
        <f t="shared" ca="1" si="17"/>
        <v>163860</v>
      </c>
      <c r="F1106">
        <f t="shared" ca="1" si="17"/>
        <v>191414</v>
      </c>
      <c r="H1106" s="101"/>
      <c r="I1106" s="101"/>
    </row>
    <row r="1107" spans="3:12">
      <c r="C1107" t="s">
        <v>382</v>
      </c>
      <c r="D1107" t="s">
        <v>383</v>
      </c>
      <c r="E1107">
        <f t="shared" ca="1" si="17"/>
        <v>104627</v>
      </c>
      <c r="F1107">
        <f t="shared" ca="1" si="17"/>
        <v>146906</v>
      </c>
      <c r="H1107" s="101"/>
      <c r="I1107" s="101"/>
    </row>
    <row r="1108" spans="3:12">
      <c r="D1108" t="s">
        <v>384</v>
      </c>
      <c r="E1108">
        <f t="shared" ca="1" si="17"/>
        <v>72007</v>
      </c>
      <c r="F1108">
        <f t="shared" ca="1" si="17"/>
        <v>148039</v>
      </c>
    </row>
    <row r="1109" spans="3:12">
      <c r="D1109" t="s">
        <v>385</v>
      </c>
      <c r="E1109">
        <f t="shared" ca="1" si="17"/>
        <v>133072</v>
      </c>
      <c r="F1109">
        <f t="shared" ca="1" si="17"/>
        <v>91334</v>
      </c>
      <c r="H1109" s="101"/>
    </row>
    <row r="1110" spans="3:12">
      <c r="D1110" t="s">
        <v>386</v>
      </c>
      <c r="E1110">
        <f t="shared" ca="1" si="17"/>
        <v>28081</v>
      </c>
      <c r="F1110">
        <f t="shared" ca="1" si="17"/>
        <v>70691</v>
      </c>
      <c r="H1110" s="101"/>
      <c r="I1110" s="101"/>
    </row>
    <row r="1111" spans="3:12">
      <c r="D1111" t="s">
        <v>387</v>
      </c>
      <c r="E1111">
        <f t="shared" ca="1" si="17"/>
        <v>7491</v>
      </c>
      <c r="F1111">
        <f t="shared" ca="1" si="17"/>
        <v>9110</v>
      </c>
      <c r="H1111" s="101"/>
      <c r="I1111" s="101"/>
      <c r="K1111" s="101"/>
    </row>
    <row r="1112" spans="3:12">
      <c r="D1112" t="s">
        <v>191</v>
      </c>
      <c r="E1112">
        <f t="shared" ca="1" si="17"/>
        <v>189258</v>
      </c>
      <c r="F1112">
        <f t="shared" ca="1" si="17"/>
        <v>9674</v>
      </c>
      <c r="H1112" s="101"/>
      <c r="I1112" s="101"/>
      <c r="K1112" s="101"/>
      <c r="L1112" s="101"/>
    </row>
    <row r="1113" spans="3:12">
      <c r="C1113" t="s">
        <v>388</v>
      </c>
      <c r="D1113" t="s">
        <v>236</v>
      </c>
      <c r="E1113">
        <f t="shared" ca="1" si="17"/>
        <v>48297</v>
      </c>
      <c r="F1113">
        <f t="shared" ca="1" si="17"/>
        <v>83673</v>
      </c>
    </row>
    <row r="1114" spans="3:12">
      <c r="D1114" t="s">
        <v>390</v>
      </c>
      <c r="E1114">
        <f t="shared" ca="1" si="17"/>
        <v>176207</v>
      </c>
      <c r="F1114">
        <f t="shared" ca="1" si="17"/>
        <v>34051</v>
      </c>
      <c r="H1114" s="101"/>
      <c r="I1114" s="101"/>
    </row>
    <row r="1115" spans="3:12">
      <c r="D1115" t="s">
        <v>391</v>
      </c>
      <c r="E1115">
        <f t="shared" ca="1" si="17"/>
        <v>6707</v>
      </c>
      <c r="F1115">
        <f t="shared" ca="1" si="17"/>
        <v>129688</v>
      </c>
    </row>
    <row r="1116" spans="3:12">
      <c r="D1116" t="s">
        <v>191</v>
      </c>
      <c r="E1116">
        <f t="shared" ca="1" si="17"/>
        <v>112431</v>
      </c>
      <c r="F1116">
        <f t="shared" ca="1" si="17"/>
        <v>181537</v>
      </c>
      <c r="H1116" s="101"/>
      <c r="I1116" s="101"/>
    </row>
    <row r="1117" spans="3:12">
      <c r="C1117" t="s">
        <v>20</v>
      </c>
      <c r="D1117" t="s">
        <v>237</v>
      </c>
      <c r="E1117">
        <f t="shared" ca="1" si="17"/>
        <v>123553</v>
      </c>
      <c r="F1117">
        <f t="shared" ca="1" si="17"/>
        <v>125100</v>
      </c>
    </row>
    <row r="1118" spans="3:12">
      <c r="D1118" t="s">
        <v>238</v>
      </c>
      <c r="E1118">
        <f t="shared" ca="1" si="17"/>
        <v>108444</v>
      </c>
      <c r="F1118">
        <f t="shared" ca="1" si="17"/>
        <v>140833</v>
      </c>
    </row>
    <row r="1119" spans="3:12">
      <c r="D1119" t="s">
        <v>191</v>
      </c>
      <c r="E1119">
        <f t="shared" ca="1" si="17"/>
        <v>124642</v>
      </c>
      <c r="F1119">
        <f t="shared" ca="1" si="17"/>
        <v>159776</v>
      </c>
    </row>
    <row r="1120" spans="3:12">
      <c r="C1120" t="s">
        <v>392</v>
      </c>
      <c r="D1120" t="s">
        <v>239</v>
      </c>
      <c r="E1120">
        <f t="shared" ca="1" si="17"/>
        <v>111689</v>
      </c>
      <c r="F1120">
        <f t="shared" ca="1" si="17"/>
        <v>64936</v>
      </c>
    </row>
    <row r="1121" spans="3:9">
      <c r="D1121" t="s">
        <v>240</v>
      </c>
      <c r="E1121">
        <f t="shared" ca="1" si="17"/>
        <v>96052</v>
      </c>
      <c r="F1121">
        <f t="shared" ca="1" si="17"/>
        <v>53154</v>
      </c>
      <c r="H1121" s="101"/>
    </row>
    <row r="1122" spans="3:9">
      <c r="D1122" t="s">
        <v>393</v>
      </c>
      <c r="E1122">
        <f t="shared" ca="1" si="17"/>
        <v>162901</v>
      </c>
      <c r="F1122">
        <f t="shared" ca="1" si="17"/>
        <v>134223</v>
      </c>
      <c r="H1122" s="101"/>
      <c r="I1122" s="101"/>
    </row>
    <row r="1123" spans="3:9">
      <c r="D1123" t="s">
        <v>241</v>
      </c>
      <c r="E1123">
        <f t="shared" ca="1" si="17"/>
        <v>154781</v>
      </c>
      <c r="F1123">
        <f t="shared" ca="1" si="17"/>
        <v>61125</v>
      </c>
    </row>
    <row r="1124" spans="3:9">
      <c r="D1124" t="s">
        <v>191</v>
      </c>
      <c r="E1124">
        <f t="shared" ca="1" si="17"/>
        <v>121702</v>
      </c>
      <c r="F1124">
        <f t="shared" ca="1" si="17"/>
        <v>53528</v>
      </c>
      <c r="H1124" s="101"/>
      <c r="I1124" s="101"/>
    </row>
    <row r="1125" spans="3:9">
      <c r="C1125" t="s">
        <v>394</v>
      </c>
      <c r="D1125" t="s">
        <v>395</v>
      </c>
      <c r="E1125">
        <f t="shared" ca="1" si="17"/>
        <v>48097</v>
      </c>
      <c r="F1125">
        <f t="shared" ca="1" si="17"/>
        <v>64234</v>
      </c>
    </row>
    <row r="1126" spans="3:9">
      <c r="D1126" t="s">
        <v>396</v>
      </c>
      <c r="E1126">
        <f t="shared" ca="1" si="17"/>
        <v>54573</v>
      </c>
      <c r="F1126">
        <f t="shared" ca="1" si="17"/>
        <v>152586</v>
      </c>
    </row>
    <row r="1127" spans="3:9">
      <c r="D1127" t="s">
        <v>397</v>
      </c>
      <c r="E1127">
        <f t="shared" ca="1" si="17"/>
        <v>90537</v>
      </c>
      <c r="F1127">
        <f t="shared" ca="1" si="17"/>
        <v>42532</v>
      </c>
    </row>
    <row r="1128" spans="3:9">
      <c r="D1128" t="s">
        <v>191</v>
      </c>
      <c r="E1128">
        <f t="shared" ca="1" si="17"/>
        <v>83543</v>
      </c>
      <c r="F1128">
        <f t="shared" ca="1" si="17"/>
        <v>171766</v>
      </c>
    </row>
    <row r="1129" spans="3:9">
      <c r="C1129" t="s">
        <v>398</v>
      </c>
      <c r="D1129" t="s">
        <v>399</v>
      </c>
      <c r="E1129">
        <f t="shared" ca="1" si="17"/>
        <v>198853</v>
      </c>
      <c r="F1129">
        <f t="shared" ca="1" si="17"/>
        <v>28888</v>
      </c>
    </row>
    <row r="1130" spans="3:9">
      <c r="D1130" t="s">
        <v>400</v>
      </c>
      <c r="E1130">
        <f t="shared" ca="1" si="17"/>
        <v>43429</v>
      </c>
      <c r="F1130">
        <f t="shared" ca="1" si="17"/>
        <v>5176</v>
      </c>
    </row>
    <row r="1131" spans="3:9">
      <c r="D1131" t="s">
        <v>191</v>
      </c>
      <c r="E1131">
        <f t="shared" ca="1" si="17"/>
        <v>185052</v>
      </c>
      <c r="F1131">
        <f t="shared" ca="1" si="17"/>
        <v>15038</v>
      </c>
    </row>
    <row r="1132" spans="3:9">
      <c r="C1132" t="s">
        <v>401</v>
      </c>
      <c r="D1132" t="s">
        <v>242</v>
      </c>
      <c r="E1132">
        <f t="shared" ca="1" si="17"/>
        <v>187053</v>
      </c>
      <c r="F1132">
        <f t="shared" ca="1" si="17"/>
        <v>67315</v>
      </c>
    </row>
    <row r="1133" spans="3:9">
      <c r="D1133" t="s">
        <v>243</v>
      </c>
      <c r="E1133">
        <f t="shared" ca="1" si="17"/>
        <v>140968</v>
      </c>
      <c r="F1133">
        <f t="shared" ca="1" si="17"/>
        <v>153189</v>
      </c>
    </row>
    <row r="1134" spans="3:9">
      <c r="D1134" t="s">
        <v>402</v>
      </c>
      <c r="E1134">
        <f t="shared" ca="1" si="17"/>
        <v>138459</v>
      </c>
      <c r="F1134">
        <f t="shared" ca="1" si="17"/>
        <v>98946</v>
      </c>
    </row>
    <row r="1135" spans="3:9">
      <c r="D1135" t="s">
        <v>244</v>
      </c>
      <c r="E1135">
        <f t="shared" ca="1" si="17"/>
        <v>110598</v>
      </c>
      <c r="F1135">
        <f t="shared" ca="1" si="17"/>
        <v>151561</v>
      </c>
    </row>
    <row r="1136" spans="3:9">
      <c r="D1136" t="s">
        <v>191</v>
      </c>
      <c r="E1136">
        <f t="shared" ca="1" si="17"/>
        <v>122440</v>
      </c>
      <c r="F1136">
        <f t="shared" ca="1" si="17"/>
        <v>128502</v>
      </c>
    </row>
    <row r="1137" spans="2:12">
      <c r="C1137" t="s">
        <v>191</v>
      </c>
      <c r="E1137">
        <f t="shared" ca="1" si="17"/>
        <v>8760</v>
      </c>
      <c r="F1137">
        <f t="shared" ca="1" si="17"/>
        <v>170960</v>
      </c>
      <c r="H1137" s="101"/>
      <c r="I1137" s="101"/>
      <c r="K1137" s="101"/>
      <c r="L1137" s="101"/>
    </row>
    <row r="1138" spans="2:12">
      <c r="B1138" t="s">
        <v>278</v>
      </c>
      <c r="C1138" t="s">
        <v>279</v>
      </c>
      <c r="D1138" t="s">
        <v>280</v>
      </c>
      <c r="E1138">
        <f t="shared" ca="1" si="17"/>
        <v>34062</v>
      </c>
      <c r="F1138">
        <f t="shared" ca="1" si="17"/>
        <v>90287</v>
      </c>
    </row>
    <row r="1139" spans="2:12">
      <c r="D1139" t="s">
        <v>191</v>
      </c>
      <c r="E1139">
        <f t="shared" ca="1" si="17"/>
        <v>48547</v>
      </c>
      <c r="F1139">
        <f t="shared" ca="1" si="17"/>
        <v>79481</v>
      </c>
    </row>
    <row r="1140" spans="2:12">
      <c r="C1140" t="s">
        <v>191</v>
      </c>
      <c r="E1140">
        <f t="shared" ca="1" si="17"/>
        <v>85165</v>
      </c>
      <c r="F1140">
        <f t="shared" ca="1" si="17"/>
        <v>162334</v>
      </c>
    </row>
    <row r="1141" spans="2:12">
      <c r="B1141" t="s">
        <v>18</v>
      </c>
      <c r="C1141" t="s">
        <v>403</v>
      </c>
      <c r="D1141" t="s">
        <v>404</v>
      </c>
      <c r="E1141">
        <f t="shared" ca="1" si="17"/>
        <v>46644</v>
      </c>
      <c r="F1141">
        <f t="shared" ca="1" si="17"/>
        <v>148391</v>
      </c>
      <c r="H1141" s="101"/>
      <c r="I1141" s="101"/>
    </row>
    <row r="1142" spans="2:12">
      <c r="D1142" t="s">
        <v>405</v>
      </c>
      <c r="E1142">
        <f t="shared" ca="1" si="17"/>
        <v>191851</v>
      </c>
      <c r="F1142">
        <f t="shared" ca="1" si="17"/>
        <v>135262</v>
      </c>
    </row>
    <row r="1143" spans="2:12">
      <c r="D1143" t="s">
        <v>406</v>
      </c>
      <c r="E1143">
        <f t="shared" ca="1" si="17"/>
        <v>143937</v>
      </c>
      <c r="F1143">
        <f t="shared" ca="1" si="17"/>
        <v>163839</v>
      </c>
    </row>
    <row r="1144" spans="2:12">
      <c r="D1144" t="s">
        <v>255</v>
      </c>
      <c r="E1144">
        <f t="shared" ca="1" si="17"/>
        <v>43433</v>
      </c>
      <c r="F1144">
        <f t="shared" ca="1" si="17"/>
        <v>8585</v>
      </c>
    </row>
    <row r="1145" spans="2:12">
      <c r="D1145" t="s">
        <v>407</v>
      </c>
      <c r="E1145">
        <f t="shared" ca="1" si="17"/>
        <v>37286</v>
      </c>
      <c r="F1145">
        <f t="shared" ca="1" si="17"/>
        <v>33352</v>
      </c>
    </row>
    <row r="1146" spans="2:12">
      <c r="D1146" t="s">
        <v>408</v>
      </c>
      <c r="E1146">
        <f t="shared" ca="1" si="17"/>
        <v>193493</v>
      </c>
      <c r="F1146">
        <f t="shared" ca="1" si="17"/>
        <v>6057</v>
      </c>
    </row>
    <row r="1147" spans="2:12">
      <c r="D1147" t="s">
        <v>409</v>
      </c>
      <c r="E1147">
        <f t="shared" ca="1" si="17"/>
        <v>178582</v>
      </c>
      <c r="F1147">
        <f t="shared" ca="1" si="17"/>
        <v>189057</v>
      </c>
      <c r="H1147" s="101"/>
    </row>
    <row r="1148" spans="2:12">
      <c r="D1148" t="s">
        <v>410</v>
      </c>
      <c r="E1148">
        <f t="shared" ca="1" si="17"/>
        <v>104852</v>
      </c>
      <c r="F1148">
        <f t="shared" ca="1" si="17"/>
        <v>32099</v>
      </c>
    </row>
    <row r="1149" spans="2:12">
      <c r="D1149" t="s">
        <v>191</v>
      </c>
      <c r="E1149">
        <f t="shared" ca="1" si="17"/>
        <v>192523</v>
      </c>
      <c r="F1149">
        <f t="shared" ca="1" si="17"/>
        <v>156069</v>
      </c>
      <c r="H1149" s="101"/>
      <c r="I1149" s="101"/>
    </row>
    <row r="1150" spans="2:12">
      <c r="C1150" t="s">
        <v>155</v>
      </c>
      <c r="D1150" t="s">
        <v>411</v>
      </c>
      <c r="E1150">
        <f t="shared" ca="1" si="17"/>
        <v>97374</v>
      </c>
      <c r="F1150">
        <f t="shared" ca="1" si="17"/>
        <v>115453</v>
      </c>
    </row>
    <row r="1151" spans="2:12">
      <c r="D1151" t="s">
        <v>412</v>
      </c>
      <c r="E1151">
        <f t="shared" ca="1" si="17"/>
        <v>56474</v>
      </c>
      <c r="F1151">
        <f t="shared" ca="1" si="17"/>
        <v>36944</v>
      </c>
    </row>
    <row r="1152" spans="2:12">
      <c r="D1152" t="s">
        <v>414</v>
      </c>
      <c r="E1152">
        <f t="shared" ca="1" si="17"/>
        <v>138359</v>
      </c>
      <c r="F1152">
        <f t="shared" ca="1" si="17"/>
        <v>167384</v>
      </c>
    </row>
    <row r="1153" spans="3:9">
      <c r="D1153" t="s">
        <v>416</v>
      </c>
      <c r="E1153">
        <f t="shared" ca="1" si="17"/>
        <v>141466</v>
      </c>
      <c r="F1153">
        <f t="shared" ca="1" si="17"/>
        <v>111662</v>
      </c>
    </row>
    <row r="1154" spans="3:9">
      <c r="D1154" t="s">
        <v>191</v>
      </c>
      <c r="E1154">
        <f t="shared" ca="1" si="17"/>
        <v>160974</v>
      </c>
      <c r="F1154">
        <f t="shared" ca="1" si="17"/>
        <v>79157</v>
      </c>
    </row>
    <row r="1155" spans="3:9">
      <c r="C1155" t="s">
        <v>36</v>
      </c>
      <c r="D1155" t="s">
        <v>417</v>
      </c>
      <c r="E1155">
        <f t="shared" ca="1" si="17"/>
        <v>63907</v>
      </c>
      <c r="F1155">
        <f t="shared" ca="1" si="17"/>
        <v>173268</v>
      </c>
    </row>
    <row r="1156" spans="3:9">
      <c r="D1156" t="s">
        <v>419</v>
      </c>
      <c r="E1156">
        <f t="shared" ca="1" si="17"/>
        <v>92546</v>
      </c>
      <c r="F1156">
        <f t="shared" ca="1" si="17"/>
        <v>35038</v>
      </c>
    </row>
    <row r="1157" spans="3:9">
      <c r="D1157" t="s">
        <v>420</v>
      </c>
      <c r="E1157">
        <f t="shared" ref="E1157:F1220" ca="1" si="18">RANDBETWEEN(1,200000)</f>
        <v>197229</v>
      </c>
      <c r="F1157">
        <f t="shared" ca="1" si="18"/>
        <v>119720</v>
      </c>
    </row>
    <row r="1158" spans="3:9">
      <c r="D1158" t="s">
        <v>191</v>
      </c>
      <c r="E1158">
        <f t="shared" ca="1" si="18"/>
        <v>193316</v>
      </c>
      <c r="F1158">
        <f t="shared" ca="1" si="18"/>
        <v>108107</v>
      </c>
    </row>
    <row r="1159" spans="3:9">
      <c r="C1159" t="s">
        <v>425</v>
      </c>
      <c r="D1159" t="s">
        <v>426</v>
      </c>
      <c r="E1159">
        <f t="shared" ca="1" si="18"/>
        <v>30158</v>
      </c>
      <c r="F1159">
        <f t="shared" ca="1" si="18"/>
        <v>48585</v>
      </c>
    </row>
    <row r="1160" spans="3:9">
      <c r="D1160" t="s">
        <v>427</v>
      </c>
      <c r="E1160">
        <f t="shared" ca="1" si="18"/>
        <v>178641</v>
      </c>
      <c r="F1160">
        <f t="shared" ca="1" si="18"/>
        <v>126380</v>
      </c>
    </row>
    <row r="1161" spans="3:9">
      <c r="D1161" t="s">
        <v>428</v>
      </c>
      <c r="E1161">
        <f t="shared" ca="1" si="18"/>
        <v>55657</v>
      </c>
      <c r="F1161">
        <f t="shared" ca="1" si="18"/>
        <v>165703</v>
      </c>
    </row>
    <row r="1162" spans="3:9">
      <c r="D1162" t="s">
        <v>429</v>
      </c>
      <c r="E1162">
        <f t="shared" ca="1" si="18"/>
        <v>148881</v>
      </c>
      <c r="F1162">
        <f t="shared" ca="1" si="18"/>
        <v>79</v>
      </c>
    </row>
    <row r="1163" spans="3:9">
      <c r="D1163" t="s">
        <v>430</v>
      </c>
      <c r="E1163">
        <f t="shared" ca="1" si="18"/>
        <v>35754</v>
      </c>
      <c r="F1163">
        <f t="shared" ca="1" si="18"/>
        <v>125542</v>
      </c>
    </row>
    <row r="1164" spans="3:9">
      <c r="D1164" t="s">
        <v>431</v>
      </c>
      <c r="E1164">
        <f t="shared" ca="1" si="18"/>
        <v>22706</v>
      </c>
      <c r="F1164">
        <f t="shared" ca="1" si="18"/>
        <v>24961</v>
      </c>
    </row>
    <row r="1165" spans="3:9">
      <c r="D1165" t="s">
        <v>432</v>
      </c>
      <c r="E1165">
        <f t="shared" ca="1" si="18"/>
        <v>176735</v>
      </c>
      <c r="F1165">
        <f t="shared" ca="1" si="18"/>
        <v>153468</v>
      </c>
      <c r="H1165" s="101"/>
      <c r="I1165" s="101"/>
    </row>
    <row r="1166" spans="3:9">
      <c r="D1166" t="s">
        <v>191</v>
      </c>
      <c r="E1166">
        <f t="shared" ca="1" si="18"/>
        <v>195551</v>
      </c>
      <c r="F1166">
        <f t="shared" ca="1" si="18"/>
        <v>92801</v>
      </c>
      <c r="H1166" s="101"/>
      <c r="I1166" s="101"/>
    </row>
    <row r="1167" spans="3:9">
      <c r="C1167" t="s">
        <v>433</v>
      </c>
      <c r="D1167" t="s">
        <v>434</v>
      </c>
      <c r="E1167">
        <f t="shared" ca="1" si="18"/>
        <v>9769</v>
      </c>
      <c r="F1167">
        <f t="shared" ca="1" si="18"/>
        <v>65972</v>
      </c>
    </row>
    <row r="1168" spans="3:9">
      <c r="D1168" t="s">
        <v>435</v>
      </c>
      <c r="E1168">
        <f t="shared" ca="1" si="18"/>
        <v>123681</v>
      </c>
      <c r="F1168">
        <f t="shared" ca="1" si="18"/>
        <v>82020</v>
      </c>
    </row>
    <row r="1169" spans="3:9">
      <c r="D1169" t="s">
        <v>436</v>
      </c>
      <c r="E1169">
        <f t="shared" ca="1" si="18"/>
        <v>160769</v>
      </c>
      <c r="F1169">
        <f t="shared" ca="1" si="18"/>
        <v>83204</v>
      </c>
    </row>
    <row r="1170" spans="3:9">
      <c r="D1170" t="s">
        <v>437</v>
      </c>
      <c r="E1170">
        <f t="shared" ca="1" si="18"/>
        <v>60228</v>
      </c>
      <c r="F1170">
        <f t="shared" ca="1" si="18"/>
        <v>178627</v>
      </c>
      <c r="H1170" s="101"/>
      <c r="I1170" s="101"/>
    </row>
    <row r="1171" spans="3:9">
      <c r="D1171" t="s">
        <v>438</v>
      </c>
      <c r="E1171">
        <f t="shared" ca="1" si="18"/>
        <v>82944</v>
      </c>
      <c r="F1171">
        <f t="shared" ca="1" si="18"/>
        <v>190032</v>
      </c>
      <c r="H1171" s="101"/>
      <c r="I1171" s="101"/>
    </row>
    <row r="1172" spans="3:9">
      <c r="D1172" t="s">
        <v>439</v>
      </c>
      <c r="E1172">
        <f t="shared" ca="1" si="18"/>
        <v>117092</v>
      </c>
      <c r="F1172">
        <f t="shared" ca="1" si="18"/>
        <v>101115</v>
      </c>
    </row>
    <row r="1173" spans="3:9">
      <c r="D1173" t="s">
        <v>191</v>
      </c>
      <c r="E1173">
        <f t="shared" ca="1" si="18"/>
        <v>17702</v>
      </c>
      <c r="F1173">
        <f t="shared" ca="1" si="18"/>
        <v>98759</v>
      </c>
      <c r="H1173" s="101"/>
      <c r="I1173" s="101"/>
    </row>
    <row r="1174" spans="3:9">
      <c r="C1174" t="s">
        <v>33</v>
      </c>
      <c r="D1174" t="s">
        <v>441</v>
      </c>
      <c r="E1174">
        <f t="shared" ca="1" si="18"/>
        <v>80277</v>
      </c>
      <c r="F1174">
        <f t="shared" ca="1" si="18"/>
        <v>49119</v>
      </c>
    </row>
    <row r="1175" spans="3:9">
      <c r="D1175" t="s">
        <v>442</v>
      </c>
      <c r="E1175">
        <f t="shared" ca="1" si="18"/>
        <v>177202</v>
      </c>
      <c r="F1175">
        <f t="shared" ca="1" si="18"/>
        <v>169508</v>
      </c>
    </row>
    <row r="1176" spans="3:9">
      <c r="D1176" t="s">
        <v>444</v>
      </c>
      <c r="E1176">
        <f t="shared" ca="1" si="18"/>
        <v>156298</v>
      </c>
      <c r="F1176">
        <f t="shared" ca="1" si="18"/>
        <v>127137</v>
      </c>
    </row>
    <row r="1177" spans="3:9">
      <c r="D1177" t="s">
        <v>191</v>
      </c>
      <c r="E1177">
        <f t="shared" ca="1" si="18"/>
        <v>33624</v>
      </c>
      <c r="F1177">
        <f t="shared" ca="1" si="18"/>
        <v>78361</v>
      </c>
    </row>
    <row r="1178" spans="3:9">
      <c r="C1178" t="s">
        <v>32</v>
      </c>
      <c r="D1178" t="s">
        <v>449</v>
      </c>
      <c r="E1178">
        <f t="shared" ca="1" si="18"/>
        <v>86047</v>
      </c>
      <c r="F1178">
        <f t="shared" ca="1" si="18"/>
        <v>137282</v>
      </c>
    </row>
    <row r="1179" spans="3:9">
      <c r="D1179" t="s">
        <v>450</v>
      </c>
      <c r="E1179">
        <f t="shared" ca="1" si="18"/>
        <v>131475</v>
      </c>
      <c r="F1179">
        <f t="shared" ca="1" si="18"/>
        <v>71947</v>
      </c>
    </row>
    <row r="1180" spans="3:9">
      <c r="D1180" t="s">
        <v>451</v>
      </c>
      <c r="E1180">
        <f t="shared" ca="1" si="18"/>
        <v>94829</v>
      </c>
      <c r="F1180">
        <f t="shared" ca="1" si="18"/>
        <v>140491</v>
      </c>
    </row>
    <row r="1181" spans="3:9">
      <c r="D1181" t="s">
        <v>452</v>
      </c>
      <c r="E1181">
        <f t="shared" ca="1" si="18"/>
        <v>76440</v>
      </c>
      <c r="F1181">
        <f t="shared" ca="1" si="18"/>
        <v>26112</v>
      </c>
      <c r="I1181" s="101"/>
    </row>
    <row r="1182" spans="3:9">
      <c r="D1182" t="s">
        <v>453</v>
      </c>
      <c r="E1182">
        <f t="shared" ca="1" si="18"/>
        <v>189774</v>
      </c>
      <c r="F1182">
        <f t="shared" ca="1" si="18"/>
        <v>36161</v>
      </c>
    </row>
    <row r="1183" spans="3:9">
      <c r="D1183" t="s">
        <v>454</v>
      </c>
      <c r="E1183">
        <f t="shared" ca="1" si="18"/>
        <v>62418</v>
      </c>
      <c r="F1183">
        <f t="shared" ca="1" si="18"/>
        <v>152495</v>
      </c>
    </row>
    <row r="1184" spans="3:9">
      <c r="D1184" t="s">
        <v>455</v>
      </c>
      <c r="E1184">
        <f t="shared" ca="1" si="18"/>
        <v>84262</v>
      </c>
      <c r="F1184">
        <f t="shared" ca="1" si="18"/>
        <v>6858</v>
      </c>
      <c r="H1184" s="101"/>
      <c r="I1184" s="101"/>
    </row>
    <row r="1185" spans="2:14">
      <c r="D1185" t="s">
        <v>191</v>
      </c>
      <c r="E1185">
        <f t="shared" ca="1" si="18"/>
        <v>82957</v>
      </c>
      <c r="F1185">
        <f t="shared" ca="1" si="18"/>
        <v>147960</v>
      </c>
      <c r="H1185" s="101"/>
      <c r="I1185" s="101"/>
    </row>
    <row r="1186" spans="2:14">
      <c r="C1186" t="s">
        <v>456</v>
      </c>
      <c r="D1186" t="s">
        <v>457</v>
      </c>
      <c r="E1186">
        <f t="shared" ca="1" si="18"/>
        <v>134837</v>
      </c>
      <c r="F1186">
        <f t="shared" ca="1" si="18"/>
        <v>66923</v>
      </c>
      <c r="H1186" s="101"/>
      <c r="I1186" s="101"/>
    </row>
    <row r="1187" spans="2:14">
      <c r="D1187" t="s">
        <v>458</v>
      </c>
      <c r="E1187">
        <f t="shared" ca="1" si="18"/>
        <v>34761</v>
      </c>
      <c r="F1187">
        <f t="shared" ca="1" si="18"/>
        <v>53312</v>
      </c>
    </row>
    <row r="1188" spans="2:14">
      <c r="D1188" t="s">
        <v>459</v>
      </c>
      <c r="E1188">
        <f t="shared" ca="1" si="18"/>
        <v>165282</v>
      </c>
      <c r="F1188">
        <f t="shared" ca="1" si="18"/>
        <v>87973</v>
      </c>
    </row>
    <row r="1189" spans="2:14">
      <c r="D1189" t="s">
        <v>460</v>
      </c>
      <c r="E1189">
        <f t="shared" ca="1" si="18"/>
        <v>34835</v>
      </c>
      <c r="F1189">
        <f t="shared" ca="1" si="18"/>
        <v>93460</v>
      </c>
      <c r="H1189" s="101"/>
      <c r="I1189" s="101"/>
    </row>
    <row r="1190" spans="2:14">
      <c r="D1190" t="s">
        <v>461</v>
      </c>
      <c r="E1190">
        <f t="shared" ca="1" si="18"/>
        <v>21553</v>
      </c>
      <c r="F1190">
        <f t="shared" ca="1" si="18"/>
        <v>94877</v>
      </c>
      <c r="N1190" s="102"/>
    </row>
    <row r="1191" spans="2:14">
      <c r="D1191" t="s">
        <v>462</v>
      </c>
      <c r="E1191">
        <f t="shared" ca="1" si="18"/>
        <v>51363</v>
      </c>
      <c r="F1191">
        <f t="shared" ca="1" si="18"/>
        <v>153695</v>
      </c>
      <c r="I1191" s="101"/>
    </row>
    <row r="1192" spans="2:14">
      <c r="D1192" t="s">
        <v>463</v>
      </c>
      <c r="E1192">
        <f t="shared" ca="1" si="18"/>
        <v>170915</v>
      </c>
      <c r="F1192">
        <f t="shared" ca="1" si="18"/>
        <v>12079</v>
      </c>
    </row>
    <row r="1193" spans="2:14">
      <c r="D1193" t="s">
        <v>191</v>
      </c>
      <c r="E1193">
        <f t="shared" ca="1" si="18"/>
        <v>155006</v>
      </c>
      <c r="F1193">
        <f t="shared" ca="1" si="18"/>
        <v>17895</v>
      </c>
      <c r="H1193" s="101"/>
      <c r="I1193" s="101"/>
    </row>
    <row r="1194" spans="2:14">
      <c r="C1194" t="s">
        <v>191</v>
      </c>
      <c r="E1194">
        <f t="shared" ca="1" si="18"/>
        <v>33160</v>
      </c>
      <c r="F1194">
        <f t="shared" ca="1" si="18"/>
        <v>192737</v>
      </c>
      <c r="H1194" s="101"/>
      <c r="I1194" s="101"/>
      <c r="K1194" s="101"/>
      <c r="L1194" s="101"/>
    </row>
    <row r="1195" spans="2:14">
      <c r="B1195" t="s">
        <v>464</v>
      </c>
      <c r="C1195" t="s">
        <v>468</v>
      </c>
      <c r="D1195" t="s">
        <v>274</v>
      </c>
      <c r="E1195">
        <f t="shared" ca="1" si="18"/>
        <v>41314</v>
      </c>
      <c r="F1195">
        <f t="shared" ca="1" si="18"/>
        <v>195925</v>
      </c>
    </row>
    <row r="1196" spans="2:14">
      <c r="D1196" t="s">
        <v>469</v>
      </c>
      <c r="E1196">
        <f t="shared" ca="1" si="18"/>
        <v>119709</v>
      </c>
      <c r="F1196">
        <f t="shared" ca="1" si="18"/>
        <v>43614</v>
      </c>
    </row>
    <row r="1197" spans="2:14">
      <c r="D1197" t="s">
        <v>470</v>
      </c>
      <c r="E1197">
        <f t="shared" ca="1" si="18"/>
        <v>16397</v>
      </c>
      <c r="F1197">
        <f t="shared" ca="1" si="18"/>
        <v>125877</v>
      </c>
    </row>
    <row r="1198" spans="2:14">
      <c r="D1198" t="s">
        <v>191</v>
      </c>
      <c r="E1198">
        <f t="shared" ca="1" si="18"/>
        <v>160553</v>
      </c>
      <c r="F1198">
        <f t="shared" ca="1" si="18"/>
        <v>157822</v>
      </c>
    </row>
    <row r="1199" spans="2:14">
      <c r="C1199" t="s">
        <v>8</v>
      </c>
      <c r="D1199" t="s">
        <v>471</v>
      </c>
      <c r="E1199">
        <f t="shared" ca="1" si="18"/>
        <v>74979</v>
      </c>
      <c r="F1199">
        <f t="shared" ca="1" si="18"/>
        <v>197288</v>
      </c>
    </row>
    <row r="1200" spans="2:14">
      <c r="D1200" t="s">
        <v>191</v>
      </c>
      <c r="E1200">
        <f t="shared" ca="1" si="18"/>
        <v>37857</v>
      </c>
      <c r="F1200">
        <f t="shared" ca="1" si="18"/>
        <v>134455</v>
      </c>
    </row>
    <row r="1201" spans="2:6">
      <c r="C1201" t="s">
        <v>191</v>
      </c>
      <c r="E1201">
        <f t="shared" ca="1" si="18"/>
        <v>124049</v>
      </c>
      <c r="F1201">
        <f t="shared" ca="1" si="18"/>
        <v>19976</v>
      </c>
    </row>
    <row r="1202" spans="2:6">
      <c r="B1202" t="s">
        <v>472</v>
      </c>
      <c r="C1202" t="s">
        <v>251</v>
      </c>
      <c r="D1202" t="s">
        <v>252</v>
      </c>
      <c r="E1202">
        <f t="shared" ca="1" si="18"/>
        <v>84132</v>
      </c>
      <c r="F1202">
        <f t="shared" ca="1" si="18"/>
        <v>73116</v>
      </c>
    </row>
    <row r="1203" spans="2:6">
      <c r="D1203" t="s">
        <v>191</v>
      </c>
      <c r="E1203">
        <f t="shared" ca="1" si="18"/>
        <v>95977</v>
      </c>
      <c r="F1203">
        <f t="shared" ca="1" si="18"/>
        <v>196904</v>
      </c>
    </row>
    <row r="1204" spans="2:6">
      <c r="C1204" t="s">
        <v>473</v>
      </c>
      <c r="D1204" t="s">
        <v>474</v>
      </c>
      <c r="E1204">
        <f t="shared" ca="1" si="18"/>
        <v>151129</v>
      </c>
      <c r="F1204">
        <f t="shared" ca="1" si="18"/>
        <v>118406</v>
      </c>
    </row>
    <row r="1205" spans="2:6">
      <c r="D1205" t="s">
        <v>475</v>
      </c>
      <c r="E1205">
        <f t="shared" ca="1" si="18"/>
        <v>45130</v>
      </c>
      <c r="F1205">
        <f t="shared" ca="1" si="18"/>
        <v>60020</v>
      </c>
    </row>
    <row r="1206" spans="2:6">
      <c r="D1206" t="s">
        <v>155</v>
      </c>
      <c r="E1206">
        <f t="shared" ca="1" si="18"/>
        <v>126728</v>
      </c>
      <c r="F1206">
        <f t="shared" ca="1" si="18"/>
        <v>42278</v>
      </c>
    </row>
    <row r="1207" spans="2:6">
      <c r="D1207" t="s">
        <v>476</v>
      </c>
      <c r="E1207">
        <f t="shared" ca="1" si="18"/>
        <v>94408</v>
      </c>
      <c r="F1207">
        <f t="shared" ca="1" si="18"/>
        <v>31676</v>
      </c>
    </row>
    <row r="1208" spans="2:6">
      <c r="D1208" t="s">
        <v>191</v>
      </c>
      <c r="E1208">
        <f t="shared" ca="1" si="18"/>
        <v>75289</v>
      </c>
      <c r="F1208">
        <f t="shared" ca="1" si="18"/>
        <v>8104</v>
      </c>
    </row>
    <row r="1209" spans="2:6">
      <c r="C1209" t="s">
        <v>477</v>
      </c>
      <c r="D1209" t="s">
        <v>478</v>
      </c>
      <c r="E1209">
        <f t="shared" ca="1" si="18"/>
        <v>47005</v>
      </c>
      <c r="F1209">
        <f t="shared" ca="1" si="18"/>
        <v>196203</v>
      </c>
    </row>
    <row r="1210" spans="2:6">
      <c r="D1210" t="s">
        <v>479</v>
      </c>
      <c r="E1210">
        <f t="shared" ca="1" si="18"/>
        <v>74369</v>
      </c>
      <c r="F1210">
        <f t="shared" ca="1" si="18"/>
        <v>89342</v>
      </c>
    </row>
    <row r="1211" spans="2:6">
      <c r="D1211" t="s">
        <v>480</v>
      </c>
      <c r="E1211">
        <f t="shared" ca="1" si="18"/>
        <v>124686</v>
      </c>
      <c r="F1211">
        <f t="shared" ca="1" si="18"/>
        <v>113038</v>
      </c>
    </row>
    <row r="1212" spans="2:6">
      <c r="D1212" t="s">
        <v>191</v>
      </c>
      <c r="E1212">
        <f t="shared" ca="1" si="18"/>
        <v>93228</v>
      </c>
      <c r="F1212">
        <f t="shared" ca="1" si="18"/>
        <v>197438</v>
      </c>
    </row>
    <row r="1213" spans="2:6">
      <c r="C1213" t="s">
        <v>17</v>
      </c>
      <c r="D1213" t="s">
        <v>481</v>
      </c>
      <c r="E1213">
        <f t="shared" ca="1" si="18"/>
        <v>53339</v>
      </c>
      <c r="F1213">
        <f t="shared" ca="1" si="18"/>
        <v>43064</v>
      </c>
    </row>
    <row r="1214" spans="2:6">
      <c r="D1214" t="s">
        <v>482</v>
      </c>
      <c r="E1214">
        <f t="shared" ca="1" si="18"/>
        <v>155063</v>
      </c>
      <c r="F1214">
        <f t="shared" ca="1" si="18"/>
        <v>154597</v>
      </c>
    </row>
    <row r="1215" spans="2:6">
      <c r="D1215" t="s">
        <v>191</v>
      </c>
      <c r="E1215">
        <f t="shared" ca="1" si="18"/>
        <v>104957</v>
      </c>
      <c r="F1215">
        <f t="shared" ca="1" si="18"/>
        <v>111583</v>
      </c>
    </row>
    <row r="1216" spans="2:6">
      <c r="C1216" t="s">
        <v>16</v>
      </c>
      <c r="D1216" t="s">
        <v>483</v>
      </c>
      <c r="E1216">
        <f t="shared" ca="1" si="18"/>
        <v>31854</v>
      </c>
      <c r="F1216">
        <f t="shared" ca="1" si="18"/>
        <v>81876</v>
      </c>
    </row>
    <row r="1217" spans="3:12">
      <c r="D1217" t="s">
        <v>484</v>
      </c>
      <c r="E1217">
        <f t="shared" ca="1" si="18"/>
        <v>32011</v>
      </c>
      <c r="F1217">
        <f t="shared" ca="1" si="18"/>
        <v>137035</v>
      </c>
      <c r="I1217" s="101"/>
    </row>
    <row r="1218" spans="3:12">
      <c r="D1218" t="s">
        <v>485</v>
      </c>
      <c r="E1218">
        <f t="shared" ca="1" si="18"/>
        <v>93128</v>
      </c>
      <c r="F1218">
        <f t="shared" ca="1" si="18"/>
        <v>5594</v>
      </c>
    </row>
    <row r="1219" spans="3:12">
      <c r="D1219" t="s">
        <v>486</v>
      </c>
      <c r="E1219">
        <f t="shared" ca="1" si="18"/>
        <v>54323</v>
      </c>
      <c r="F1219">
        <f t="shared" ca="1" si="18"/>
        <v>126883</v>
      </c>
    </row>
    <row r="1220" spans="3:12">
      <c r="D1220" t="s">
        <v>191</v>
      </c>
      <c r="E1220">
        <f t="shared" ca="1" si="18"/>
        <v>3345</v>
      </c>
      <c r="F1220">
        <f t="shared" ca="1" si="18"/>
        <v>114374</v>
      </c>
      <c r="H1220" s="101"/>
      <c r="I1220" s="101"/>
    </row>
    <row r="1221" spans="3:12">
      <c r="C1221" t="s">
        <v>170</v>
      </c>
      <c r="D1221" t="s">
        <v>487</v>
      </c>
      <c r="E1221">
        <f t="shared" ref="E1221:F1284" ca="1" si="19">RANDBETWEEN(1,200000)</f>
        <v>86759</v>
      </c>
      <c r="F1221">
        <f t="shared" ca="1" si="19"/>
        <v>118144</v>
      </c>
      <c r="H1221" s="101"/>
      <c r="I1221" s="101"/>
      <c r="K1221" s="101"/>
      <c r="L1221" s="101"/>
    </row>
    <row r="1222" spans="3:12">
      <c r="D1222" t="s">
        <v>488</v>
      </c>
      <c r="E1222">
        <f t="shared" ca="1" si="19"/>
        <v>154151</v>
      </c>
      <c r="F1222">
        <f t="shared" ca="1" si="19"/>
        <v>16376</v>
      </c>
    </row>
    <row r="1223" spans="3:12">
      <c r="D1223" t="s">
        <v>172</v>
      </c>
      <c r="E1223">
        <f t="shared" ca="1" si="19"/>
        <v>28549</v>
      </c>
      <c r="F1223">
        <f t="shared" ca="1" si="19"/>
        <v>188660</v>
      </c>
      <c r="H1223" s="101"/>
      <c r="I1223" s="101"/>
    </row>
    <row r="1224" spans="3:12">
      <c r="D1224" t="s">
        <v>253</v>
      </c>
      <c r="E1224">
        <f t="shared" ca="1" si="19"/>
        <v>37751</v>
      </c>
      <c r="F1224">
        <f t="shared" ca="1" si="19"/>
        <v>135958</v>
      </c>
    </row>
    <row r="1225" spans="3:12">
      <c r="D1225" t="s">
        <v>191</v>
      </c>
      <c r="E1225">
        <f t="shared" ca="1" si="19"/>
        <v>49017</v>
      </c>
      <c r="F1225">
        <f t="shared" ca="1" si="19"/>
        <v>35100</v>
      </c>
      <c r="H1225" s="101"/>
      <c r="I1225" s="101"/>
      <c r="K1225" s="101"/>
      <c r="L1225" s="101"/>
    </row>
    <row r="1226" spans="3:12">
      <c r="C1226" t="s">
        <v>489</v>
      </c>
      <c r="D1226" t="s">
        <v>490</v>
      </c>
      <c r="E1226">
        <f t="shared" ca="1" si="19"/>
        <v>128379</v>
      </c>
      <c r="F1226">
        <f t="shared" ca="1" si="19"/>
        <v>91425</v>
      </c>
    </row>
    <row r="1227" spans="3:12">
      <c r="D1227" t="s">
        <v>491</v>
      </c>
      <c r="E1227">
        <f t="shared" ca="1" si="19"/>
        <v>78119</v>
      </c>
      <c r="F1227">
        <f t="shared" ca="1" si="19"/>
        <v>137959</v>
      </c>
      <c r="I1227" s="101"/>
    </row>
    <row r="1228" spans="3:12">
      <c r="D1228" t="s">
        <v>492</v>
      </c>
      <c r="E1228">
        <f t="shared" ca="1" si="19"/>
        <v>145619</v>
      </c>
      <c r="F1228">
        <f t="shared" ca="1" si="19"/>
        <v>3714</v>
      </c>
    </row>
    <row r="1229" spans="3:12">
      <c r="D1229" t="s">
        <v>493</v>
      </c>
      <c r="E1229">
        <f t="shared" ca="1" si="19"/>
        <v>30001</v>
      </c>
      <c r="F1229">
        <f t="shared" ca="1" si="19"/>
        <v>101205</v>
      </c>
      <c r="H1229" s="101"/>
    </row>
    <row r="1230" spans="3:12">
      <c r="D1230" t="s">
        <v>494</v>
      </c>
      <c r="E1230">
        <f t="shared" ca="1" si="19"/>
        <v>139450</v>
      </c>
      <c r="F1230">
        <f t="shared" ca="1" si="19"/>
        <v>74488</v>
      </c>
    </row>
    <row r="1231" spans="3:12">
      <c r="D1231" t="s">
        <v>191</v>
      </c>
      <c r="E1231">
        <f t="shared" ca="1" si="19"/>
        <v>164576</v>
      </c>
      <c r="F1231">
        <f t="shared" ca="1" si="19"/>
        <v>105348</v>
      </c>
      <c r="H1231" s="101"/>
      <c r="I1231" s="101"/>
    </row>
    <row r="1232" spans="3:12">
      <c r="C1232" t="s">
        <v>495</v>
      </c>
      <c r="D1232" t="s">
        <v>496</v>
      </c>
      <c r="E1232">
        <f t="shared" ca="1" si="19"/>
        <v>170140</v>
      </c>
      <c r="F1232">
        <f t="shared" ca="1" si="19"/>
        <v>126888</v>
      </c>
    </row>
    <row r="1233" spans="2:12">
      <c r="D1233" t="s">
        <v>497</v>
      </c>
      <c r="E1233">
        <f t="shared" ca="1" si="19"/>
        <v>55217</v>
      </c>
      <c r="F1233">
        <f t="shared" ca="1" si="19"/>
        <v>42834</v>
      </c>
    </row>
    <row r="1234" spans="2:12">
      <c r="D1234" t="s">
        <v>498</v>
      </c>
      <c r="E1234">
        <f t="shared" ca="1" si="19"/>
        <v>19896</v>
      </c>
      <c r="F1234">
        <f t="shared" ca="1" si="19"/>
        <v>65680</v>
      </c>
    </row>
    <row r="1235" spans="2:12">
      <c r="D1235" t="s">
        <v>191</v>
      </c>
      <c r="E1235">
        <f t="shared" ca="1" si="19"/>
        <v>152068</v>
      </c>
      <c r="F1235">
        <f t="shared" ca="1" si="19"/>
        <v>25469</v>
      </c>
    </row>
    <row r="1236" spans="2:12">
      <c r="C1236" t="s">
        <v>499</v>
      </c>
      <c r="D1236" t="s">
        <v>500</v>
      </c>
      <c r="E1236">
        <f t="shared" ca="1" si="19"/>
        <v>172698</v>
      </c>
      <c r="F1236">
        <f t="shared" ca="1" si="19"/>
        <v>145174</v>
      </c>
    </row>
    <row r="1237" spans="2:12">
      <c r="D1237" t="s">
        <v>501</v>
      </c>
      <c r="E1237">
        <f t="shared" ca="1" si="19"/>
        <v>101431</v>
      </c>
      <c r="F1237">
        <f t="shared" ca="1" si="19"/>
        <v>90991</v>
      </c>
    </row>
    <row r="1238" spans="2:12">
      <c r="D1238" t="s">
        <v>191</v>
      </c>
      <c r="E1238">
        <f t="shared" ca="1" si="19"/>
        <v>125077</v>
      </c>
      <c r="F1238">
        <f t="shared" ca="1" si="19"/>
        <v>134515</v>
      </c>
    </row>
    <row r="1239" spans="2:12">
      <c r="C1239" t="s">
        <v>191</v>
      </c>
      <c r="E1239">
        <f t="shared" ca="1" si="19"/>
        <v>121108</v>
      </c>
      <c r="F1239">
        <f t="shared" ca="1" si="19"/>
        <v>184896</v>
      </c>
      <c r="H1239" s="101"/>
      <c r="I1239" s="101"/>
      <c r="K1239" s="101"/>
      <c r="L1239" s="101"/>
    </row>
    <row r="1240" spans="2:12">
      <c r="B1240" t="s">
        <v>166</v>
      </c>
      <c r="C1240" t="s">
        <v>167</v>
      </c>
      <c r="D1240" t="s">
        <v>502</v>
      </c>
      <c r="E1240">
        <f t="shared" ca="1" si="19"/>
        <v>40837</v>
      </c>
      <c r="F1240">
        <f t="shared" ca="1" si="19"/>
        <v>25673</v>
      </c>
    </row>
    <row r="1241" spans="2:12">
      <c r="D1241" t="s">
        <v>503</v>
      </c>
      <c r="E1241">
        <f t="shared" ca="1" si="19"/>
        <v>15221</v>
      </c>
      <c r="F1241">
        <f t="shared" ca="1" si="19"/>
        <v>152398</v>
      </c>
    </row>
    <row r="1242" spans="2:12">
      <c r="D1242" t="s">
        <v>504</v>
      </c>
      <c r="E1242">
        <f t="shared" ca="1" si="19"/>
        <v>140613</v>
      </c>
      <c r="F1242">
        <f t="shared" ca="1" si="19"/>
        <v>12419</v>
      </c>
    </row>
    <row r="1243" spans="2:12">
      <c r="D1243" t="s">
        <v>191</v>
      </c>
      <c r="E1243">
        <f t="shared" ca="1" si="19"/>
        <v>43014</v>
      </c>
      <c r="F1243">
        <f t="shared" ca="1" si="19"/>
        <v>123181</v>
      </c>
    </row>
    <row r="1244" spans="2:12">
      <c r="C1244" t="s">
        <v>168</v>
      </c>
      <c r="D1244" t="s">
        <v>506</v>
      </c>
      <c r="E1244">
        <f t="shared" ca="1" si="19"/>
        <v>65903</v>
      </c>
      <c r="F1244">
        <f t="shared" ca="1" si="19"/>
        <v>77927</v>
      </c>
    </row>
    <row r="1245" spans="2:12">
      <c r="D1245" t="s">
        <v>507</v>
      </c>
      <c r="E1245">
        <f t="shared" ca="1" si="19"/>
        <v>1322</v>
      </c>
      <c r="F1245">
        <f t="shared" ca="1" si="19"/>
        <v>9873</v>
      </c>
    </row>
    <row r="1246" spans="2:12">
      <c r="D1246" t="s">
        <v>508</v>
      </c>
      <c r="E1246">
        <f t="shared" ca="1" si="19"/>
        <v>79162</v>
      </c>
      <c r="F1246">
        <f t="shared" ca="1" si="19"/>
        <v>156843</v>
      </c>
    </row>
    <row r="1247" spans="2:12">
      <c r="D1247" t="s">
        <v>78</v>
      </c>
      <c r="E1247">
        <f t="shared" ca="1" si="19"/>
        <v>39205</v>
      </c>
      <c r="F1247">
        <f t="shared" ca="1" si="19"/>
        <v>55699</v>
      </c>
      <c r="H1247" s="101"/>
      <c r="I1247" s="101"/>
    </row>
    <row r="1248" spans="2:12">
      <c r="D1248" t="s">
        <v>191</v>
      </c>
      <c r="E1248">
        <f t="shared" ca="1" si="19"/>
        <v>99903</v>
      </c>
      <c r="F1248">
        <f t="shared" ca="1" si="19"/>
        <v>163454</v>
      </c>
      <c r="H1248" s="101"/>
      <c r="I1248" s="101"/>
    </row>
    <row r="1249" spans="2:12">
      <c r="C1249" t="s">
        <v>191</v>
      </c>
      <c r="E1249">
        <f t="shared" ca="1" si="19"/>
        <v>148337</v>
      </c>
      <c r="F1249">
        <f t="shared" ca="1" si="19"/>
        <v>141784</v>
      </c>
      <c r="H1249" s="101"/>
      <c r="I1249" s="101"/>
    </row>
    <row r="1250" spans="2:12">
      <c r="B1250" t="s">
        <v>10</v>
      </c>
      <c r="C1250" t="s">
        <v>509</v>
      </c>
      <c r="D1250" t="s">
        <v>510</v>
      </c>
      <c r="E1250">
        <f t="shared" ca="1" si="19"/>
        <v>25733</v>
      </c>
      <c r="F1250">
        <f t="shared" ca="1" si="19"/>
        <v>99282</v>
      </c>
    </row>
    <row r="1251" spans="2:12">
      <c r="D1251" t="s">
        <v>512</v>
      </c>
      <c r="E1251">
        <f t="shared" ca="1" si="19"/>
        <v>75336</v>
      </c>
      <c r="F1251">
        <f t="shared" ca="1" si="19"/>
        <v>173904</v>
      </c>
    </row>
    <row r="1252" spans="2:12">
      <c r="D1252" t="s">
        <v>513</v>
      </c>
      <c r="E1252">
        <f t="shared" ca="1" si="19"/>
        <v>163698</v>
      </c>
      <c r="F1252">
        <f t="shared" ca="1" si="19"/>
        <v>159977</v>
      </c>
      <c r="H1252" s="101"/>
      <c r="I1252" s="101"/>
      <c r="K1252" s="101"/>
      <c r="L1252" s="101"/>
    </row>
    <row r="1253" spans="2:12">
      <c r="D1253" t="s">
        <v>514</v>
      </c>
      <c r="E1253">
        <f t="shared" ca="1" si="19"/>
        <v>52896</v>
      </c>
      <c r="F1253">
        <f t="shared" ca="1" si="19"/>
        <v>175056</v>
      </c>
      <c r="H1253" s="101"/>
      <c r="I1253" s="101"/>
    </row>
    <row r="1254" spans="2:12">
      <c r="D1254" t="s">
        <v>515</v>
      </c>
      <c r="E1254">
        <f t="shared" ca="1" si="19"/>
        <v>83768</v>
      </c>
      <c r="F1254">
        <f t="shared" ca="1" si="19"/>
        <v>137444</v>
      </c>
    </row>
    <row r="1255" spans="2:12">
      <c r="D1255" t="s">
        <v>191</v>
      </c>
      <c r="E1255">
        <f t="shared" ca="1" si="19"/>
        <v>175471</v>
      </c>
      <c r="F1255">
        <f t="shared" ca="1" si="19"/>
        <v>47914</v>
      </c>
      <c r="H1255" s="101"/>
      <c r="I1255" s="101"/>
      <c r="K1255" s="101"/>
      <c r="L1255" s="101"/>
    </row>
    <row r="1256" spans="2:12">
      <c r="C1256" t="s">
        <v>149</v>
      </c>
      <c r="D1256" t="s">
        <v>516</v>
      </c>
      <c r="E1256">
        <f t="shared" ca="1" si="19"/>
        <v>132619</v>
      </c>
      <c r="F1256">
        <f t="shared" ca="1" si="19"/>
        <v>160791</v>
      </c>
    </row>
    <row r="1257" spans="2:12">
      <c r="D1257" t="s">
        <v>153</v>
      </c>
      <c r="E1257">
        <f t="shared" ca="1" si="19"/>
        <v>192876</v>
      </c>
      <c r="F1257">
        <f t="shared" ca="1" si="19"/>
        <v>55432</v>
      </c>
      <c r="H1257" s="101"/>
      <c r="I1257" s="101"/>
    </row>
    <row r="1258" spans="2:12">
      <c r="D1258" t="s">
        <v>518</v>
      </c>
      <c r="E1258">
        <f t="shared" ca="1" si="19"/>
        <v>118153</v>
      </c>
      <c r="F1258">
        <f t="shared" ca="1" si="19"/>
        <v>144934</v>
      </c>
    </row>
    <row r="1259" spans="2:12">
      <c r="D1259" t="s">
        <v>519</v>
      </c>
      <c r="E1259">
        <f t="shared" ca="1" si="19"/>
        <v>142587</v>
      </c>
      <c r="F1259">
        <f t="shared" ca="1" si="19"/>
        <v>120979</v>
      </c>
    </row>
    <row r="1260" spans="2:12">
      <c r="D1260" t="s">
        <v>520</v>
      </c>
      <c r="E1260">
        <f t="shared" ca="1" si="19"/>
        <v>81284</v>
      </c>
      <c r="F1260">
        <f t="shared" ca="1" si="19"/>
        <v>153006</v>
      </c>
      <c r="I1260" s="101"/>
    </row>
    <row r="1261" spans="2:12">
      <c r="D1261" t="s">
        <v>191</v>
      </c>
      <c r="E1261">
        <f t="shared" ca="1" si="19"/>
        <v>131028</v>
      </c>
      <c r="F1261">
        <f t="shared" ca="1" si="19"/>
        <v>126546</v>
      </c>
      <c r="H1261" s="101"/>
      <c r="I1261" s="101"/>
    </row>
    <row r="1262" spans="2:12">
      <c r="C1262" t="s">
        <v>521</v>
      </c>
      <c r="D1262" t="s">
        <v>522</v>
      </c>
      <c r="E1262">
        <f t="shared" ca="1" si="19"/>
        <v>74052</v>
      </c>
      <c r="F1262">
        <f t="shared" ca="1" si="19"/>
        <v>133858</v>
      </c>
    </row>
    <row r="1263" spans="2:12">
      <c r="D1263" t="s">
        <v>524</v>
      </c>
      <c r="E1263">
        <f t="shared" ca="1" si="19"/>
        <v>179722</v>
      </c>
      <c r="F1263">
        <f t="shared" ca="1" si="19"/>
        <v>60628</v>
      </c>
    </row>
    <row r="1264" spans="2:12">
      <c r="D1264" t="s">
        <v>525</v>
      </c>
      <c r="E1264">
        <f t="shared" ca="1" si="19"/>
        <v>45824</v>
      </c>
      <c r="F1264">
        <f t="shared" ca="1" si="19"/>
        <v>21109</v>
      </c>
    </row>
    <row r="1265" spans="2:12">
      <c r="D1265" t="s">
        <v>526</v>
      </c>
      <c r="E1265">
        <f t="shared" ca="1" si="19"/>
        <v>49287</v>
      </c>
      <c r="F1265">
        <f t="shared" ca="1" si="19"/>
        <v>180317</v>
      </c>
    </row>
    <row r="1266" spans="2:12">
      <c r="D1266" t="s">
        <v>529</v>
      </c>
      <c r="E1266">
        <f t="shared" ca="1" si="19"/>
        <v>190175</v>
      </c>
      <c r="F1266">
        <f t="shared" ca="1" si="19"/>
        <v>43610</v>
      </c>
    </row>
    <row r="1267" spans="2:12">
      <c r="D1267" t="s">
        <v>191</v>
      </c>
      <c r="E1267">
        <f t="shared" ca="1" si="19"/>
        <v>190802</v>
      </c>
      <c r="F1267">
        <f t="shared" ca="1" si="19"/>
        <v>48758</v>
      </c>
    </row>
    <row r="1268" spans="2:12">
      <c r="C1268" t="s">
        <v>530</v>
      </c>
      <c r="D1268" t="s">
        <v>532</v>
      </c>
      <c r="E1268">
        <f t="shared" ca="1" si="19"/>
        <v>147170</v>
      </c>
      <c r="F1268">
        <f t="shared" ca="1" si="19"/>
        <v>175517</v>
      </c>
    </row>
    <row r="1269" spans="2:12">
      <c r="D1269" t="s">
        <v>191</v>
      </c>
      <c r="E1269">
        <f t="shared" ca="1" si="19"/>
        <v>189271</v>
      </c>
      <c r="F1269">
        <f t="shared" ca="1" si="19"/>
        <v>50088</v>
      </c>
    </row>
    <row r="1270" spans="2:12">
      <c r="C1270" t="s">
        <v>191</v>
      </c>
      <c r="E1270">
        <f t="shared" ca="1" si="19"/>
        <v>36236</v>
      </c>
      <c r="F1270">
        <f t="shared" ca="1" si="19"/>
        <v>95358</v>
      </c>
      <c r="H1270" s="101"/>
      <c r="I1270" s="101"/>
      <c r="K1270" s="101"/>
      <c r="L1270" s="101"/>
    </row>
    <row r="1271" spans="2:12">
      <c r="B1271" t="s">
        <v>534</v>
      </c>
      <c r="C1271" t="s">
        <v>163</v>
      </c>
      <c r="D1271" t="s">
        <v>535</v>
      </c>
      <c r="E1271">
        <f t="shared" ca="1" si="19"/>
        <v>134193</v>
      </c>
      <c r="F1271">
        <f t="shared" ca="1" si="19"/>
        <v>161286</v>
      </c>
      <c r="H1271" s="101"/>
      <c r="I1271" s="101"/>
    </row>
    <row r="1272" spans="2:12">
      <c r="D1272" t="s">
        <v>536</v>
      </c>
      <c r="E1272">
        <f t="shared" ca="1" si="19"/>
        <v>168901</v>
      </c>
      <c r="F1272">
        <f t="shared" ca="1" si="19"/>
        <v>35019</v>
      </c>
    </row>
    <row r="1273" spans="2:12">
      <c r="D1273" t="s">
        <v>258</v>
      </c>
      <c r="E1273">
        <f t="shared" ca="1" si="19"/>
        <v>75435</v>
      </c>
      <c r="F1273">
        <f t="shared" ca="1" si="19"/>
        <v>58482</v>
      </c>
    </row>
    <row r="1274" spans="2:12">
      <c r="D1274" t="s">
        <v>537</v>
      </c>
      <c r="E1274">
        <f t="shared" ca="1" si="19"/>
        <v>193685</v>
      </c>
      <c r="F1274">
        <f t="shared" ca="1" si="19"/>
        <v>76400</v>
      </c>
    </row>
    <row r="1275" spans="2:12">
      <c r="D1275" t="s">
        <v>538</v>
      </c>
      <c r="E1275">
        <f t="shared" ca="1" si="19"/>
        <v>5408</v>
      </c>
      <c r="F1275">
        <f t="shared" ca="1" si="19"/>
        <v>178843</v>
      </c>
    </row>
    <row r="1276" spans="2:12">
      <c r="D1276" t="s">
        <v>191</v>
      </c>
      <c r="E1276">
        <f t="shared" ca="1" si="19"/>
        <v>49396</v>
      </c>
      <c r="F1276">
        <f t="shared" ca="1" si="19"/>
        <v>139853</v>
      </c>
      <c r="H1276" s="101"/>
      <c r="I1276" s="101"/>
    </row>
    <row r="1277" spans="2:12">
      <c r="C1277" t="s">
        <v>164</v>
      </c>
      <c r="D1277" t="s">
        <v>539</v>
      </c>
      <c r="E1277">
        <f t="shared" ca="1" si="19"/>
        <v>142998</v>
      </c>
      <c r="F1277">
        <f t="shared" ca="1" si="19"/>
        <v>28229</v>
      </c>
    </row>
    <row r="1278" spans="2:12">
      <c r="D1278" t="s">
        <v>540</v>
      </c>
      <c r="E1278">
        <f t="shared" ca="1" si="19"/>
        <v>198543</v>
      </c>
      <c r="F1278">
        <f t="shared" ca="1" si="19"/>
        <v>9917</v>
      </c>
      <c r="H1278" s="101"/>
      <c r="I1278" s="101"/>
    </row>
    <row r="1279" spans="2:12">
      <c r="D1279" t="s">
        <v>541</v>
      </c>
      <c r="E1279">
        <f t="shared" ca="1" si="19"/>
        <v>156311</v>
      </c>
      <c r="F1279">
        <f t="shared" ca="1" si="19"/>
        <v>197546</v>
      </c>
    </row>
    <row r="1280" spans="2:12">
      <c r="D1280" t="s">
        <v>542</v>
      </c>
      <c r="E1280">
        <f t="shared" ca="1" si="19"/>
        <v>118324</v>
      </c>
      <c r="F1280">
        <f t="shared" ca="1" si="19"/>
        <v>196762</v>
      </c>
      <c r="H1280" s="101"/>
      <c r="I1280" s="101"/>
    </row>
    <row r="1281" spans="1:12">
      <c r="D1281" t="s">
        <v>191</v>
      </c>
      <c r="E1281">
        <f t="shared" ca="1" si="19"/>
        <v>110992</v>
      </c>
      <c r="F1281">
        <f t="shared" ca="1" si="19"/>
        <v>157978</v>
      </c>
      <c r="H1281" s="101"/>
      <c r="I1281" s="101"/>
    </row>
    <row r="1282" spans="1:12">
      <c r="C1282" t="s">
        <v>543</v>
      </c>
      <c r="D1282" t="s">
        <v>544</v>
      </c>
      <c r="E1282">
        <f t="shared" ca="1" si="19"/>
        <v>121380</v>
      </c>
      <c r="F1282">
        <f t="shared" ca="1" si="19"/>
        <v>107478</v>
      </c>
    </row>
    <row r="1283" spans="1:12">
      <c r="D1283" t="s">
        <v>546</v>
      </c>
      <c r="E1283">
        <f t="shared" ca="1" si="19"/>
        <v>146696</v>
      </c>
      <c r="F1283">
        <f t="shared" ca="1" si="19"/>
        <v>158164</v>
      </c>
      <c r="H1283" s="101"/>
      <c r="I1283" s="101"/>
    </row>
    <row r="1284" spans="1:12">
      <c r="D1284" t="s">
        <v>191</v>
      </c>
      <c r="E1284">
        <f t="shared" ca="1" si="19"/>
        <v>68005</v>
      </c>
      <c r="F1284">
        <f t="shared" ca="1" si="19"/>
        <v>155453</v>
      </c>
      <c r="H1284" s="101"/>
      <c r="I1284" s="101"/>
    </row>
    <row r="1285" spans="1:12">
      <c r="C1285" t="s">
        <v>547</v>
      </c>
      <c r="D1285" t="s">
        <v>548</v>
      </c>
      <c r="E1285">
        <f t="shared" ref="E1285:F1348" ca="1" si="20">RANDBETWEEN(1,200000)</f>
        <v>28549</v>
      </c>
      <c r="F1285">
        <f t="shared" ca="1" si="20"/>
        <v>95868</v>
      </c>
    </row>
    <row r="1286" spans="1:12">
      <c r="D1286" t="s">
        <v>549</v>
      </c>
      <c r="E1286">
        <f t="shared" ca="1" si="20"/>
        <v>64353</v>
      </c>
      <c r="F1286">
        <f t="shared" ca="1" si="20"/>
        <v>20905</v>
      </c>
    </row>
    <row r="1287" spans="1:12">
      <c r="D1287" t="s">
        <v>550</v>
      </c>
      <c r="E1287">
        <f t="shared" ca="1" si="20"/>
        <v>112213</v>
      </c>
      <c r="F1287">
        <f t="shared" ca="1" si="20"/>
        <v>38631</v>
      </c>
    </row>
    <row r="1288" spans="1:12">
      <c r="D1288" t="s">
        <v>191</v>
      </c>
      <c r="E1288">
        <f t="shared" ca="1" si="20"/>
        <v>111765</v>
      </c>
      <c r="F1288">
        <f t="shared" ca="1" si="20"/>
        <v>75885</v>
      </c>
    </row>
    <row r="1289" spans="1:12">
      <c r="C1289" t="s">
        <v>551</v>
      </c>
      <c r="D1289" t="s">
        <v>552</v>
      </c>
      <c r="E1289">
        <f t="shared" ca="1" si="20"/>
        <v>15798</v>
      </c>
      <c r="F1289">
        <f t="shared" ca="1" si="20"/>
        <v>190033</v>
      </c>
    </row>
    <row r="1290" spans="1:12">
      <c r="D1290" t="s">
        <v>554</v>
      </c>
      <c r="E1290">
        <f t="shared" ca="1" si="20"/>
        <v>1493</v>
      </c>
      <c r="F1290">
        <f t="shared" ca="1" si="20"/>
        <v>47645</v>
      </c>
      <c r="I1290" s="101"/>
    </row>
    <row r="1291" spans="1:12">
      <c r="D1291" t="s">
        <v>191</v>
      </c>
      <c r="E1291">
        <f t="shared" ca="1" si="20"/>
        <v>178573</v>
      </c>
      <c r="F1291">
        <f t="shared" ca="1" si="20"/>
        <v>197000</v>
      </c>
      <c r="I1291" s="101"/>
    </row>
    <row r="1292" spans="1:12">
      <c r="C1292" t="s">
        <v>203</v>
      </c>
      <c r="D1292" t="s">
        <v>69</v>
      </c>
      <c r="E1292">
        <f t="shared" ca="1" si="20"/>
        <v>146765</v>
      </c>
      <c r="F1292">
        <f t="shared" ca="1" si="20"/>
        <v>78853</v>
      </c>
    </row>
    <row r="1293" spans="1:12">
      <c r="D1293" t="s">
        <v>191</v>
      </c>
      <c r="E1293">
        <f t="shared" ca="1" si="20"/>
        <v>136780</v>
      </c>
      <c r="F1293">
        <f t="shared" ca="1" si="20"/>
        <v>144834</v>
      </c>
    </row>
    <row r="1294" spans="1:12">
      <c r="C1294" t="s">
        <v>191</v>
      </c>
      <c r="E1294">
        <f t="shared" ca="1" si="20"/>
        <v>103982</v>
      </c>
      <c r="F1294">
        <f t="shared" ca="1" si="20"/>
        <v>134172</v>
      </c>
      <c r="H1294" s="101"/>
      <c r="I1294" s="101"/>
    </row>
    <row r="1295" spans="1:12">
      <c r="B1295" t="s">
        <v>191</v>
      </c>
      <c r="E1295">
        <f t="shared" ca="1" si="20"/>
        <v>31715</v>
      </c>
      <c r="F1295">
        <f t="shared" ca="1" si="20"/>
        <v>49498</v>
      </c>
      <c r="H1295" s="101"/>
      <c r="I1295" s="101"/>
      <c r="K1295" s="101"/>
      <c r="L1295" s="101"/>
    </row>
    <row r="1296" spans="1:12">
      <c r="A1296" t="s">
        <v>195</v>
      </c>
      <c r="B1296" t="s">
        <v>298</v>
      </c>
      <c r="C1296" t="s">
        <v>299</v>
      </c>
      <c r="D1296" t="s">
        <v>300</v>
      </c>
      <c r="E1296">
        <f t="shared" ca="1" si="20"/>
        <v>116847</v>
      </c>
      <c r="F1296">
        <f t="shared" ca="1" si="20"/>
        <v>190747</v>
      </c>
    </row>
    <row r="1297" spans="3:9">
      <c r="D1297" t="s">
        <v>301</v>
      </c>
      <c r="E1297">
        <f t="shared" ca="1" si="20"/>
        <v>99704</v>
      </c>
      <c r="F1297">
        <f t="shared" ca="1" si="20"/>
        <v>79880</v>
      </c>
    </row>
    <row r="1298" spans="3:9">
      <c r="D1298" t="s">
        <v>191</v>
      </c>
      <c r="E1298">
        <f t="shared" ca="1" si="20"/>
        <v>177315</v>
      </c>
      <c r="F1298">
        <f t="shared" ca="1" si="20"/>
        <v>2067</v>
      </c>
    </row>
    <row r="1299" spans="3:9">
      <c r="C1299" t="s">
        <v>304</v>
      </c>
      <c r="D1299" t="s">
        <v>307</v>
      </c>
      <c r="E1299">
        <f t="shared" ca="1" si="20"/>
        <v>192970</v>
      </c>
      <c r="F1299">
        <f t="shared" ca="1" si="20"/>
        <v>124179</v>
      </c>
    </row>
    <row r="1300" spans="3:9">
      <c r="D1300" t="s">
        <v>191</v>
      </c>
      <c r="E1300">
        <f t="shared" ca="1" si="20"/>
        <v>133384</v>
      </c>
      <c r="F1300">
        <f t="shared" ca="1" si="20"/>
        <v>190423</v>
      </c>
    </row>
    <row r="1301" spans="3:9">
      <c r="C1301" t="s">
        <v>308</v>
      </c>
      <c r="D1301" t="s">
        <v>309</v>
      </c>
      <c r="E1301">
        <f t="shared" ca="1" si="20"/>
        <v>40442</v>
      </c>
      <c r="F1301">
        <f t="shared" ca="1" si="20"/>
        <v>112319</v>
      </c>
    </row>
    <row r="1302" spans="3:9">
      <c r="D1302" t="s">
        <v>310</v>
      </c>
      <c r="E1302">
        <f t="shared" ca="1" si="20"/>
        <v>69684</v>
      </c>
      <c r="F1302">
        <f t="shared" ca="1" si="20"/>
        <v>153580</v>
      </c>
    </row>
    <row r="1303" spans="3:9">
      <c r="D1303" t="s">
        <v>312</v>
      </c>
      <c r="E1303">
        <f t="shared" ca="1" si="20"/>
        <v>187569</v>
      </c>
      <c r="F1303">
        <f t="shared" ca="1" si="20"/>
        <v>135475</v>
      </c>
    </row>
    <row r="1304" spans="3:9">
      <c r="D1304" t="s">
        <v>191</v>
      </c>
      <c r="E1304">
        <f t="shared" ca="1" si="20"/>
        <v>32986</v>
      </c>
      <c r="F1304">
        <f t="shared" ca="1" si="20"/>
        <v>53199</v>
      </c>
    </row>
    <row r="1305" spans="3:9">
      <c r="C1305" t="s">
        <v>313</v>
      </c>
      <c r="D1305" t="s">
        <v>314</v>
      </c>
      <c r="E1305">
        <f t="shared" ca="1" si="20"/>
        <v>68062</v>
      </c>
      <c r="F1305">
        <f t="shared" ca="1" si="20"/>
        <v>25249</v>
      </c>
      <c r="H1305" s="101"/>
      <c r="I1305" s="101"/>
    </row>
    <row r="1306" spans="3:9">
      <c r="D1306" t="s">
        <v>317</v>
      </c>
      <c r="E1306">
        <f t="shared" ca="1" si="20"/>
        <v>183071</v>
      </c>
      <c r="F1306">
        <f t="shared" ca="1" si="20"/>
        <v>161878</v>
      </c>
    </row>
    <row r="1307" spans="3:9">
      <c r="D1307" t="s">
        <v>191</v>
      </c>
      <c r="E1307">
        <f t="shared" ca="1" si="20"/>
        <v>36877</v>
      </c>
      <c r="F1307">
        <f t="shared" ca="1" si="20"/>
        <v>78040</v>
      </c>
      <c r="H1307" s="101"/>
      <c r="I1307" s="101"/>
    </row>
    <row r="1308" spans="3:9">
      <c r="C1308" t="s">
        <v>319</v>
      </c>
      <c r="D1308" t="s">
        <v>320</v>
      </c>
      <c r="E1308">
        <f t="shared" ca="1" si="20"/>
        <v>106659</v>
      </c>
      <c r="F1308">
        <f t="shared" ca="1" si="20"/>
        <v>129596</v>
      </c>
    </row>
    <row r="1309" spans="3:9">
      <c r="D1309" t="s">
        <v>321</v>
      </c>
      <c r="E1309">
        <f t="shared" ca="1" si="20"/>
        <v>66284</v>
      </c>
      <c r="F1309">
        <f t="shared" ca="1" si="20"/>
        <v>148489</v>
      </c>
    </row>
    <row r="1310" spans="3:9">
      <c r="D1310" t="s">
        <v>322</v>
      </c>
      <c r="E1310">
        <f t="shared" ca="1" si="20"/>
        <v>60229</v>
      </c>
      <c r="F1310">
        <f t="shared" ca="1" si="20"/>
        <v>33222</v>
      </c>
    </row>
    <row r="1311" spans="3:9">
      <c r="D1311" t="s">
        <v>323</v>
      </c>
      <c r="E1311">
        <f t="shared" ca="1" si="20"/>
        <v>28362</v>
      </c>
      <c r="F1311">
        <f t="shared" ca="1" si="20"/>
        <v>49869</v>
      </c>
      <c r="H1311" s="101"/>
      <c r="I1311" s="101"/>
    </row>
    <row r="1312" spans="3:9">
      <c r="D1312" t="s">
        <v>324</v>
      </c>
      <c r="E1312">
        <f t="shared" ca="1" si="20"/>
        <v>128405</v>
      </c>
      <c r="F1312">
        <f t="shared" ca="1" si="20"/>
        <v>104700</v>
      </c>
      <c r="H1312" s="101"/>
      <c r="I1312" s="101"/>
    </row>
    <row r="1313" spans="2:14">
      <c r="D1313" t="s">
        <v>325</v>
      </c>
      <c r="E1313">
        <f t="shared" ca="1" si="20"/>
        <v>59282</v>
      </c>
      <c r="F1313">
        <f t="shared" ca="1" si="20"/>
        <v>173002</v>
      </c>
    </row>
    <row r="1314" spans="2:14">
      <c r="D1314" t="s">
        <v>326</v>
      </c>
      <c r="E1314">
        <f t="shared" ca="1" si="20"/>
        <v>58704</v>
      </c>
      <c r="F1314">
        <f t="shared" ca="1" si="20"/>
        <v>99196</v>
      </c>
    </row>
    <row r="1315" spans="2:14">
      <c r="D1315" t="s">
        <v>191</v>
      </c>
      <c r="E1315">
        <f t="shared" ca="1" si="20"/>
        <v>163064</v>
      </c>
      <c r="F1315">
        <f t="shared" ca="1" si="20"/>
        <v>159650</v>
      </c>
      <c r="H1315" s="101"/>
      <c r="I1315" s="101"/>
    </row>
    <row r="1316" spans="2:14">
      <c r="C1316" t="s">
        <v>191</v>
      </c>
      <c r="E1316">
        <f t="shared" ca="1" si="20"/>
        <v>27773</v>
      </c>
      <c r="F1316">
        <f t="shared" ca="1" si="20"/>
        <v>138933</v>
      </c>
      <c r="H1316" s="101"/>
      <c r="I1316" s="101"/>
    </row>
    <row r="1317" spans="2:14">
      <c r="B1317" t="s">
        <v>22</v>
      </c>
      <c r="C1317" t="s">
        <v>327</v>
      </c>
      <c r="D1317" t="s">
        <v>264</v>
      </c>
      <c r="E1317">
        <f t="shared" ca="1" si="20"/>
        <v>22632</v>
      </c>
      <c r="F1317">
        <f t="shared" ca="1" si="20"/>
        <v>115953</v>
      </c>
    </row>
    <row r="1318" spans="2:14">
      <c r="D1318" t="s">
        <v>205</v>
      </c>
      <c r="E1318">
        <f t="shared" ca="1" si="20"/>
        <v>624</v>
      </c>
      <c r="F1318">
        <f t="shared" ca="1" si="20"/>
        <v>103933</v>
      </c>
      <c r="H1318" s="101"/>
      <c r="I1318" s="101"/>
    </row>
    <row r="1319" spans="2:14">
      <c r="D1319" t="s">
        <v>262</v>
      </c>
      <c r="E1319">
        <f t="shared" ca="1" si="20"/>
        <v>122287</v>
      </c>
      <c r="F1319">
        <f t="shared" ca="1" si="20"/>
        <v>9971</v>
      </c>
      <c r="H1319" s="101"/>
      <c r="N1319" s="102"/>
    </row>
    <row r="1320" spans="2:14">
      <c r="D1320" t="s">
        <v>263</v>
      </c>
      <c r="E1320">
        <f t="shared" ca="1" si="20"/>
        <v>84066</v>
      </c>
      <c r="F1320">
        <f t="shared" ca="1" si="20"/>
        <v>89250</v>
      </c>
    </row>
    <row r="1321" spans="2:14">
      <c r="D1321" t="s">
        <v>328</v>
      </c>
      <c r="E1321">
        <f t="shared" ca="1" si="20"/>
        <v>104483</v>
      </c>
      <c r="F1321">
        <f t="shared" ca="1" si="20"/>
        <v>116744</v>
      </c>
      <c r="H1321" s="101"/>
      <c r="I1321" s="101"/>
    </row>
    <row r="1322" spans="2:14">
      <c r="D1322" t="s">
        <v>191</v>
      </c>
      <c r="E1322">
        <f t="shared" ca="1" si="20"/>
        <v>3870</v>
      </c>
      <c r="F1322">
        <f t="shared" ca="1" si="20"/>
        <v>104007</v>
      </c>
      <c r="H1322" s="101"/>
      <c r="I1322" s="101"/>
      <c r="L1322" s="101"/>
    </row>
    <row r="1323" spans="2:14">
      <c r="C1323" t="s">
        <v>206</v>
      </c>
      <c r="D1323" t="s">
        <v>207</v>
      </c>
      <c r="E1323">
        <f t="shared" ca="1" si="20"/>
        <v>174916</v>
      </c>
      <c r="F1323">
        <f t="shared" ca="1" si="20"/>
        <v>42844</v>
      </c>
    </row>
    <row r="1324" spans="2:14">
      <c r="D1324" t="s">
        <v>191</v>
      </c>
      <c r="E1324">
        <f t="shared" ca="1" si="20"/>
        <v>168035</v>
      </c>
      <c r="F1324">
        <f t="shared" ca="1" si="20"/>
        <v>101321</v>
      </c>
    </row>
    <row r="1325" spans="2:14">
      <c r="C1325" t="s">
        <v>39</v>
      </c>
      <c r="D1325" t="s">
        <v>330</v>
      </c>
      <c r="E1325">
        <f t="shared" ca="1" si="20"/>
        <v>11766</v>
      </c>
      <c r="F1325">
        <f t="shared" ca="1" si="20"/>
        <v>157369</v>
      </c>
      <c r="I1325" s="101"/>
    </row>
    <row r="1326" spans="2:14">
      <c r="D1326" t="s">
        <v>331</v>
      </c>
      <c r="E1326">
        <f t="shared" ca="1" si="20"/>
        <v>80407</v>
      </c>
      <c r="F1326">
        <f t="shared" ca="1" si="20"/>
        <v>18212</v>
      </c>
    </row>
    <row r="1327" spans="2:14">
      <c r="D1327" t="s">
        <v>332</v>
      </c>
      <c r="E1327">
        <f t="shared" ca="1" si="20"/>
        <v>166023</v>
      </c>
      <c r="F1327">
        <f t="shared" ca="1" si="20"/>
        <v>45587</v>
      </c>
    </row>
    <row r="1328" spans="2:14">
      <c r="D1328" t="s">
        <v>333</v>
      </c>
      <c r="E1328">
        <f t="shared" ca="1" si="20"/>
        <v>116203</v>
      </c>
      <c r="F1328">
        <f t="shared" ca="1" si="20"/>
        <v>166306</v>
      </c>
    </row>
    <row r="1329" spans="3:16">
      <c r="D1329" t="s">
        <v>191</v>
      </c>
      <c r="E1329">
        <f t="shared" ca="1" si="20"/>
        <v>91796</v>
      </c>
      <c r="F1329">
        <f t="shared" ca="1" si="20"/>
        <v>106177</v>
      </c>
      <c r="I1329" s="101"/>
    </row>
    <row r="1330" spans="3:16">
      <c r="C1330" t="s">
        <v>334</v>
      </c>
      <c r="D1330" t="s">
        <v>208</v>
      </c>
      <c r="E1330">
        <f t="shared" ca="1" si="20"/>
        <v>39497</v>
      </c>
      <c r="F1330">
        <f t="shared" ca="1" si="20"/>
        <v>111546</v>
      </c>
      <c r="N1330" s="102"/>
      <c r="P1330" s="102"/>
    </row>
    <row r="1331" spans="3:16">
      <c r="D1331" t="s">
        <v>209</v>
      </c>
      <c r="E1331">
        <f t="shared" ca="1" si="20"/>
        <v>54162</v>
      </c>
      <c r="F1331">
        <f t="shared" ca="1" si="20"/>
        <v>191171</v>
      </c>
      <c r="I1331" s="101"/>
    </row>
    <row r="1332" spans="3:16">
      <c r="D1332" t="s">
        <v>335</v>
      </c>
      <c r="E1332">
        <f t="shared" ca="1" si="20"/>
        <v>33551</v>
      </c>
      <c r="F1332">
        <f t="shared" ca="1" si="20"/>
        <v>62965</v>
      </c>
    </row>
    <row r="1333" spans="3:16">
      <c r="D1333" t="s">
        <v>210</v>
      </c>
      <c r="E1333">
        <f t="shared" ca="1" si="20"/>
        <v>36364</v>
      </c>
      <c r="F1333">
        <f t="shared" ca="1" si="20"/>
        <v>37375</v>
      </c>
    </row>
    <row r="1334" spans="3:16">
      <c r="D1334" t="s">
        <v>211</v>
      </c>
      <c r="E1334">
        <f t="shared" ca="1" si="20"/>
        <v>12489</v>
      </c>
      <c r="F1334">
        <f t="shared" ca="1" si="20"/>
        <v>20151</v>
      </c>
    </row>
    <row r="1335" spans="3:16">
      <c r="D1335" t="s">
        <v>276</v>
      </c>
      <c r="E1335">
        <f t="shared" ca="1" si="20"/>
        <v>185909</v>
      </c>
      <c r="F1335">
        <f t="shared" ca="1" si="20"/>
        <v>120159</v>
      </c>
    </row>
    <row r="1336" spans="3:16">
      <c r="D1336" t="s">
        <v>212</v>
      </c>
      <c r="E1336">
        <f t="shared" ca="1" si="20"/>
        <v>182267</v>
      </c>
      <c r="F1336">
        <f t="shared" ca="1" si="20"/>
        <v>65484</v>
      </c>
    </row>
    <row r="1337" spans="3:16">
      <c r="D1337" t="s">
        <v>191</v>
      </c>
      <c r="E1337">
        <f t="shared" ca="1" si="20"/>
        <v>4291</v>
      </c>
      <c r="F1337">
        <f t="shared" ca="1" si="20"/>
        <v>179096</v>
      </c>
      <c r="H1337" s="101"/>
      <c r="I1337" s="101"/>
    </row>
    <row r="1338" spans="3:16">
      <c r="C1338" t="s">
        <v>336</v>
      </c>
      <c r="D1338" t="s">
        <v>337</v>
      </c>
      <c r="E1338">
        <f t="shared" ca="1" si="20"/>
        <v>164810</v>
      </c>
      <c r="F1338">
        <f t="shared" ca="1" si="20"/>
        <v>199744</v>
      </c>
    </row>
    <row r="1339" spans="3:16">
      <c r="D1339" t="s">
        <v>339</v>
      </c>
      <c r="E1339">
        <f t="shared" ca="1" si="20"/>
        <v>151548</v>
      </c>
      <c r="F1339">
        <f t="shared" ca="1" si="20"/>
        <v>178404</v>
      </c>
    </row>
    <row r="1340" spans="3:16">
      <c r="D1340" t="s">
        <v>341</v>
      </c>
      <c r="E1340">
        <f t="shared" ca="1" si="20"/>
        <v>133284</v>
      </c>
      <c r="F1340">
        <f t="shared" ca="1" si="20"/>
        <v>115686</v>
      </c>
    </row>
    <row r="1341" spans="3:16">
      <c r="D1341" t="s">
        <v>191</v>
      </c>
      <c r="E1341">
        <f t="shared" ca="1" si="20"/>
        <v>21211</v>
      </c>
      <c r="F1341">
        <f t="shared" ca="1" si="20"/>
        <v>83859</v>
      </c>
    </row>
    <row r="1342" spans="3:16">
      <c r="C1342" t="s">
        <v>40</v>
      </c>
      <c r="D1342" t="s">
        <v>343</v>
      </c>
      <c r="E1342">
        <f t="shared" ca="1" si="20"/>
        <v>20963</v>
      </c>
      <c r="F1342">
        <f t="shared" ca="1" si="20"/>
        <v>72593</v>
      </c>
    </row>
    <row r="1343" spans="3:16">
      <c r="D1343" t="s">
        <v>344</v>
      </c>
      <c r="E1343">
        <f t="shared" ca="1" si="20"/>
        <v>194601</v>
      </c>
      <c r="F1343">
        <f t="shared" ca="1" si="20"/>
        <v>40857</v>
      </c>
    </row>
    <row r="1344" spans="3:16">
      <c r="D1344" t="s">
        <v>214</v>
      </c>
      <c r="E1344">
        <f t="shared" ca="1" si="20"/>
        <v>174832</v>
      </c>
      <c r="F1344">
        <f t="shared" ca="1" si="20"/>
        <v>70484</v>
      </c>
    </row>
    <row r="1345" spans="2:12">
      <c r="D1345" t="s">
        <v>191</v>
      </c>
      <c r="E1345">
        <f t="shared" ca="1" si="20"/>
        <v>122622</v>
      </c>
      <c r="F1345">
        <f t="shared" ca="1" si="20"/>
        <v>131845</v>
      </c>
    </row>
    <row r="1346" spans="2:12">
      <c r="C1346" t="s">
        <v>38</v>
      </c>
      <c r="D1346" t="s">
        <v>346</v>
      </c>
      <c r="E1346">
        <f t="shared" ca="1" si="20"/>
        <v>178269</v>
      </c>
      <c r="F1346">
        <f t="shared" ca="1" si="20"/>
        <v>162759</v>
      </c>
    </row>
    <row r="1347" spans="2:12">
      <c r="D1347" t="s">
        <v>191</v>
      </c>
      <c r="E1347">
        <f t="shared" ca="1" si="20"/>
        <v>108283</v>
      </c>
      <c r="F1347">
        <f t="shared" ca="1" si="20"/>
        <v>31130</v>
      </c>
    </row>
    <row r="1348" spans="2:12">
      <c r="C1348" t="s">
        <v>191</v>
      </c>
      <c r="E1348">
        <f t="shared" ca="1" si="20"/>
        <v>190178</v>
      </c>
      <c r="F1348">
        <f t="shared" ca="1" si="20"/>
        <v>71402</v>
      </c>
      <c r="H1348" s="101"/>
      <c r="I1348" s="101"/>
      <c r="K1348" s="101"/>
      <c r="L1348" s="101"/>
    </row>
    <row r="1349" spans="2:12">
      <c r="B1349" t="s">
        <v>23</v>
      </c>
      <c r="C1349" t="s">
        <v>349</v>
      </c>
      <c r="D1349" t="s">
        <v>215</v>
      </c>
      <c r="E1349">
        <f t="shared" ref="E1349:F1412" ca="1" si="21">RANDBETWEEN(1,200000)</f>
        <v>124043</v>
      </c>
      <c r="F1349">
        <f t="shared" ca="1" si="21"/>
        <v>89476</v>
      </c>
    </row>
    <row r="1350" spans="2:12">
      <c r="D1350" t="s">
        <v>216</v>
      </c>
      <c r="E1350">
        <f t="shared" ca="1" si="21"/>
        <v>14166</v>
      </c>
      <c r="F1350">
        <f t="shared" ca="1" si="21"/>
        <v>145027</v>
      </c>
    </row>
    <row r="1351" spans="2:12">
      <c r="D1351" t="s">
        <v>217</v>
      </c>
      <c r="E1351">
        <f t="shared" ca="1" si="21"/>
        <v>154337</v>
      </c>
      <c r="F1351">
        <f t="shared" ca="1" si="21"/>
        <v>43362</v>
      </c>
    </row>
    <row r="1352" spans="2:12">
      <c r="D1352" t="s">
        <v>350</v>
      </c>
      <c r="E1352">
        <f t="shared" ca="1" si="21"/>
        <v>157179</v>
      </c>
      <c r="F1352">
        <f t="shared" ca="1" si="21"/>
        <v>126699</v>
      </c>
    </row>
    <row r="1353" spans="2:12">
      <c r="D1353" t="s">
        <v>218</v>
      </c>
      <c r="E1353">
        <f t="shared" ca="1" si="21"/>
        <v>47516</v>
      </c>
      <c r="F1353">
        <f t="shared" ca="1" si="21"/>
        <v>70188</v>
      </c>
    </row>
    <row r="1354" spans="2:12">
      <c r="D1354" t="s">
        <v>191</v>
      </c>
      <c r="E1354">
        <f t="shared" ca="1" si="21"/>
        <v>58917</v>
      </c>
      <c r="F1354">
        <f t="shared" ca="1" si="21"/>
        <v>84939</v>
      </c>
    </row>
    <row r="1355" spans="2:12">
      <c r="C1355" t="s">
        <v>25</v>
      </c>
      <c r="D1355" t="s">
        <v>219</v>
      </c>
      <c r="E1355">
        <f t="shared" ca="1" si="21"/>
        <v>186040</v>
      </c>
      <c r="F1355">
        <f t="shared" ca="1" si="21"/>
        <v>84222</v>
      </c>
    </row>
    <row r="1356" spans="2:12">
      <c r="D1356" t="s">
        <v>220</v>
      </c>
      <c r="E1356">
        <f t="shared" ca="1" si="21"/>
        <v>22001</v>
      </c>
      <c r="F1356">
        <f t="shared" ca="1" si="21"/>
        <v>26565</v>
      </c>
    </row>
    <row r="1357" spans="2:12">
      <c r="D1357" t="s">
        <v>257</v>
      </c>
      <c r="E1357">
        <f t="shared" ca="1" si="21"/>
        <v>32648</v>
      </c>
      <c r="F1357">
        <f t="shared" ca="1" si="21"/>
        <v>78679</v>
      </c>
    </row>
    <row r="1358" spans="2:12">
      <c r="D1358" t="s">
        <v>221</v>
      </c>
      <c r="E1358">
        <f t="shared" ca="1" si="21"/>
        <v>116473</v>
      </c>
      <c r="F1358">
        <f t="shared" ca="1" si="21"/>
        <v>24578</v>
      </c>
    </row>
    <row r="1359" spans="2:12">
      <c r="D1359" t="s">
        <v>351</v>
      </c>
      <c r="E1359">
        <f t="shared" ca="1" si="21"/>
        <v>63569</v>
      </c>
      <c r="F1359">
        <f t="shared" ca="1" si="21"/>
        <v>12557</v>
      </c>
    </row>
    <row r="1360" spans="2:12">
      <c r="D1360" t="s">
        <v>191</v>
      </c>
      <c r="E1360">
        <f t="shared" ca="1" si="21"/>
        <v>122506</v>
      </c>
      <c r="F1360">
        <f t="shared" ca="1" si="21"/>
        <v>149914</v>
      </c>
      <c r="H1360" s="101"/>
      <c r="I1360" s="101"/>
    </row>
    <row r="1361" spans="3:14">
      <c r="C1361" t="s">
        <v>352</v>
      </c>
      <c r="D1361" t="s">
        <v>353</v>
      </c>
      <c r="E1361">
        <f t="shared" ca="1" si="21"/>
        <v>127520</v>
      </c>
      <c r="F1361">
        <f t="shared" ca="1" si="21"/>
        <v>185931</v>
      </c>
    </row>
    <row r="1362" spans="3:14">
      <c r="D1362" t="s">
        <v>249</v>
      </c>
      <c r="E1362">
        <f t="shared" ca="1" si="21"/>
        <v>63051</v>
      </c>
      <c r="F1362">
        <f t="shared" ca="1" si="21"/>
        <v>18982</v>
      </c>
    </row>
    <row r="1363" spans="3:14">
      <c r="D1363" t="s">
        <v>354</v>
      </c>
      <c r="E1363">
        <f t="shared" ca="1" si="21"/>
        <v>92948</v>
      </c>
      <c r="F1363">
        <f t="shared" ca="1" si="21"/>
        <v>124123</v>
      </c>
    </row>
    <row r="1364" spans="3:14">
      <c r="D1364" t="s">
        <v>355</v>
      </c>
      <c r="E1364">
        <f t="shared" ca="1" si="21"/>
        <v>171495</v>
      </c>
      <c r="F1364">
        <f t="shared" ca="1" si="21"/>
        <v>153470</v>
      </c>
    </row>
    <row r="1365" spans="3:14">
      <c r="D1365" t="s">
        <v>222</v>
      </c>
      <c r="E1365">
        <f t="shared" ca="1" si="21"/>
        <v>121148</v>
      </c>
      <c r="F1365">
        <f t="shared" ca="1" si="21"/>
        <v>185465</v>
      </c>
    </row>
    <row r="1366" spans="3:14">
      <c r="D1366" t="s">
        <v>356</v>
      </c>
      <c r="E1366">
        <f t="shared" ca="1" si="21"/>
        <v>136807</v>
      </c>
      <c r="F1366">
        <f t="shared" ca="1" si="21"/>
        <v>196731</v>
      </c>
    </row>
    <row r="1367" spans="3:14">
      <c r="D1367" t="s">
        <v>191</v>
      </c>
      <c r="E1367">
        <f t="shared" ca="1" si="21"/>
        <v>22635</v>
      </c>
      <c r="F1367">
        <f t="shared" ca="1" si="21"/>
        <v>145024</v>
      </c>
    </row>
    <row r="1368" spans="3:14">
      <c r="C1368" t="s">
        <v>24</v>
      </c>
      <c r="D1368" t="s">
        <v>357</v>
      </c>
      <c r="E1368">
        <f t="shared" ca="1" si="21"/>
        <v>132881</v>
      </c>
      <c r="F1368">
        <f t="shared" ca="1" si="21"/>
        <v>114374</v>
      </c>
    </row>
    <row r="1369" spans="3:14">
      <c r="D1369" t="s">
        <v>223</v>
      </c>
      <c r="E1369">
        <f t="shared" ca="1" si="21"/>
        <v>177276</v>
      </c>
      <c r="F1369">
        <f t="shared" ca="1" si="21"/>
        <v>186508</v>
      </c>
    </row>
    <row r="1370" spans="3:14">
      <c r="D1370" t="s">
        <v>358</v>
      </c>
      <c r="E1370">
        <f t="shared" ca="1" si="21"/>
        <v>177948</v>
      </c>
      <c r="F1370">
        <f t="shared" ca="1" si="21"/>
        <v>23635</v>
      </c>
    </row>
    <row r="1371" spans="3:14">
      <c r="D1371" t="s">
        <v>359</v>
      </c>
      <c r="E1371">
        <f t="shared" ca="1" si="21"/>
        <v>77256</v>
      </c>
      <c r="F1371">
        <f t="shared" ca="1" si="21"/>
        <v>59451</v>
      </c>
    </row>
    <row r="1372" spans="3:14">
      <c r="D1372" t="s">
        <v>191</v>
      </c>
      <c r="E1372">
        <f t="shared" ca="1" si="21"/>
        <v>139680</v>
      </c>
      <c r="F1372">
        <f t="shared" ca="1" si="21"/>
        <v>142067</v>
      </c>
    </row>
    <row r="1373" spans="3:14">
      <c r="C1373" t="s">
        <v>360</v>
      </c>
      <c r="D1373" t="s">
        <v>224</v>
      </c>
      <c r="E1373">
        <f t="shared" ca="1" si="21"/>
        <v>170659</v>
      </c>
      <c r="F1373">
        <f t="shared" ca="1" si="21"/>
        <v>3964</v>
      </c>
    </row>
    <row r="1374" spans="3:14">
      <c r="D1374" t="s">
        <v>267</v>
      </c>
      <c r="E1374">
        <f t="shared" ca="1" si="21"/>
        <v>159928</v>
      </c>
      <c r="F1374">
        <f t="shared" ca="1" si="21"/>
        <v>34858</v>
      </c>
    </row>
    <row r="1375" spans="3:14">
      <c r="D1375" t="s">
        <v>225</v>
      </c>
      <c r="E1375">
        <f t="shared" ca="1" si="21"/>
        <v>77620</v>
      </c>
      <c r="F1375">
        <f t="shared" ca="1" si="21"/>
        <v>183854</v>
      </c>
      <c r="N1375" s="102"/>
    </row>
    <row r="1376" spans="3:14">
      <c r="D1376" t="s">
        <v>226</v>
      </c>
      <c r="E1376">
        <f t="shared" ca="1" si="21"/>
        <v>50780</v>
      </c>
      <c r="F1376">
        <f t="shared" ca="1" si="21"/>
        <v>24564</v>
      </c>
    </row>
    <row r="1377" spans="3:8">
      <c r="D1377" t="s">
        <v>191</v>
      </c>
      <c r="E1377">
        <f t="shared" ca="1" si="21"/>
        <v>41312</v>
      </c>
      <c r="F1377">
        <f t="shared" ca="1" si="21"/>
        <v>111241</v>
      </c>
      <c r="H1377" s="101"/>
    </row>
    <row r="1378" spans="3:8">
      <c r="C1378" t="s">
        <v>362</v>
      </c>
      <c r="D1378" t="s">
        <v>227</v>
      </c>
      <c r="E1378">
        <f t="shared" ca="1" si="21"/>
        <v>14056</v>
      </c>
      <c r="F1378">
        <f t="shared" ca="1" si="21"/>
        <v>121183</v>
      </c>
    </row>
    <row r="1379" spans="3:8">
      <c r="D1379" t="s">
        <v>363</v>
      </c>
      <c r="E1379">
        <f t="shared" ca="1" si="21"/>
        <v>79198</v>
      </c>
      <c r="F1379">
        <f t="shared" ca="1" si="21"/>
        <v>158023</v>
      </c>
    </row>
    <row r="1380" spans="3:8">
      <c r="D1380" t="s">
        <v>228</v>
      </c>
      <c r="E1380">
        <f t="shared" ca="1" si="21"/>
        <v>161095</v>
      </c>
      <c r="F1380">
        <f t="shared" ca="1" si="21"/>
        <v>50217</v>
      </c>
    </row>
    <row r="1381" spans="3:8">
      <c r="D1381" t="s">
        <v>229</v>
      </c>
      <c r="E1381">
        <f t="shared" ca="1" si="21"/>
        <v>165430</v>
      </c>
      <c r="F1381">
        <f t="shared" ca="1" si="21"/>
        <v>84147</v>
      </c>
    </row>
    <row r="1382" spans="3:8">
      <c r="D1382" t="s">
        <v>191</v>
      </c>
      <c r="E1382">
        <f t="shared" ca="1" si="21"/>
        <v>32287</v>
      </c>
      <c r="F1382">
        <f t="shared" ca="1" si="21"/>
        <v>35824</v>
      </c>
    </row>
    <row r="1383" spans="3:8">
      <c r="C1383" t="s">
        <v>364</v>
      </c>
      <c r="D1383" t="s">
        <v>365</v>
      </c>
      <c r="E1383">
        <f t="shared" ca="1" si="21"/>
        <v>74076</v>
      </c>
      <c r="F1383">
        <f t="shared" ca="1" si="21"/>
        <v>67585</v>
      </c>
    </row>
    <row r="1384" spans="3:8">
      <c r="D1384" t="s">
        <v>230</v>
      </c>
      <c r="E1384">
        <f t="shared" ca="1" si="21"/>
        <v>116778</v>
      </c>
      <c r="F1384">
        <f t="shared" ca="1" si="21"/>
        <v>86476</v>
      </c>
    </row>
    <row r="1385" spans="3:8">
      <c r="D1385" t="s">
        <v>366</v>
      </c>
      <c r="E1385">
        <f t="shared" ca="1" si="21"/>
        <v>182450</v>
      </c>
      <c r="F1385">
        <f t="shared" ca="1" si="21"/>
        <v>131677</v>
      </c>
    </row>
    <row r="1386" spans="3:8">
      <c r="D1386" t="s">
        <v>191</v>
      </c>
      <c r="E1386">
        <f t="shared" ca="1" si="21"/>
        <v>60244</v>
      </c>
      <c r="F1386">
        <f t="shared" ca="1" si="21"/>
        <v>142773</v>
      </c>
    </row>
    <row r="1387" spans="3:8">
      <c r="C1387" t="s">
        <v>26</v>
      </c>
      <c r="D1387" t="s">
        <v>231</v>
      </c>
      <c r="E1387">
        <f t="shared" ca="1" si="21"/>
        <v>169842</v>
      </c>
      <c r="F1387">
        <f t="shared" ca="1" si="21"/>
        <v>174918</v>
      </c>
    </row>
    <row r="1388" spans="3:8">
      <c r="D1388" t="s">
        <v>367</v>
      </c>
      <c r="E1388">
        <f t="shared" ca="1" si="21"/>
        <v>56308</v>
      </c>
      <c r="F1388">
        <f t="shared" ca="1" si="21"/>
        <v>5394</v>
      </c>
    </row>
    <row r="1389" spans="3:8">
      <c r="D1389" t="s">
        <v>368</v>
      </c>
      <c r="E1389">
        <f t="shared" ca="1" si="21"/>
        <v>159315</v>
      </c>
      <c r="F1389">
        <f t="shared" ca="1" si="21"/>
        <v>37501</v>
      </c>
    </row>
    <row r="1390" spans="3:8">
      <c r="D1390" t="s">
        <v>232</v>
      </c>
      <c r="E1390">
        <f t="shared" ca="1" si="21"/>
        <v>145571</v>
      </c>
      <c r="F1390">
        <f t="shared" ca="1" si="21"/>
        <v>124417</v>
      </c>
    </row>
    <row r="1391" spans="3:8">
      <c r="D1391" t="s">
        <v>275</v>
      </c>
      <c r="E1391">
        <f t="shared" ca="1" si="21"/>
        <v>46553</v>
      </c>
      <c r="F1391">
        <f t="shared" ca="1" si="21"/>
        <v>109704</v>
      </c>
    </row>
    <row r="1392" spans="3:8">
      <c r="D1392" t="s">
        <v>233</v>
      </c>
      <c r="E1392">
        <f t="shared" ca="1" si="21"/>
        <v>71366</v>
      </c>
      <c r="F1392">
        <f t="shared" ca="1" si="21"/>
        <v>35030</v>
      </c>
    </row>
    <row r="1393" spans="2:12">
      <c r="D1393" t="s">
        <v>191</v>
      </c>
      <c r="E1393">
        <f t="shared" ca="1" si="21"/>
        <v>126935</v>
      </c>
      <c r="F1393">
        <f t="shared" ca="1" si="21"/>
        <v>80926</v>
      </c>
    </row>
    <row r="1394" spans="2:12">
      <c r="C1394" t="s">
        <v>369</v>
      </c>
      <c r="D1394" t="s">
        <v>234</v>
      </c>
      <c r="E1394">
        <f t="shared" ca="1" si="21"/>
        <v>74641</v>
      </c>
      <c r="F1394">
        <f t="shared" ca="1" si="21"/>
        <v>196581</v>
      </c>
    </row>
    <row r="1395" spans="2:12">
      <c r="D1395" t="s">
        <v>235</v>
      </c>
      <c r="E1395">
        <f t="shared" ca="1" si="21"/>
        <v>16418</v>
      </c>
      <c r="F1395">
        <f t="shared" ca="1" si="21"/>
        <v>109445</v>
      </c>
    </row>
    <row r="1396" spans="2:12">
      <c r="D1396" t="s">
        <v>370</v>
      </c>
      <c r="E1396">
        <f t="shared" ca="1" si="21"/>
        <v>163</v>
      </c>
      <c r="F1396">
        <f t="shared" ca="1" si="21"/>
        <v>186075</v>
      </c>
    </row>
    <row r="1397" spans="2:12">
      <c r="D1397" t="s">
        <v>191</v>
      </c>
      <c r="E1397">
        <f t="shared" ca="1" si="21"/>
        <v>71370</v>
      </c>
      <c r="F1397">
        <f t="shared" ca="1" si="21"/>
        <v>29070</v>
      </c>
    </row>
    <row r="1398" spans="2:12">
      <c r="C1398" t="s">
        <v>191</v>
      </c>
      <c r="E1398">
        <f t="shared" ca="1" si="21"/>
        <v>163980</v>
      </c>
      <c r="F1398">
        <f t="shared" ca="1" si="21"/>
        <v>117827</v>
      </c>
      <c r="H1398" s="101"/>
      <c r="I1398" s="101"/>
    </row>
    <row r="1399" spans="2:12">
      <c r="B1399" t="s">
        <v>19</v>
      </c>
      <c r="C1399" t="s">
        <v>371</v>
      </c>
      <c r="D1399" t="s">
        <v>373</v>
      </c>
      <c r="E1399">
        <f t="shared" ca="1" si="21"/>
        <v>51049</v>
      </c>
      <c r="F1399">
        <f t="shared" ca="1" si="21"/>
        <v>126205</v>
      </c>
    </row>
    <row r="1400" spans="2:12">
      <c r="D1400" t="s">
        <v>374</v>
      </c>
      <c r="E1400">
        <f t="shared" ca="1" si="21"/>
        <v>138160</v>
      </c>
      <c r="F1400">
        <f t="shared" ca="1" si="21"/>
        <v>106201</v>
      </c>
    </row>
    <row r="1401" spans="2:12">
      <c r="D1401" t="s">
        <v>375</v>
      </c>
      <c r="E1401">
        <f t="shared" ca="1" si="21"/>
        <v>175494</v>
      </c>
      <c r="F1401">
        <f t="shared" ca="1" si="21"/>
        <v>86856</v>
      </c>
    </row>
    <row r="1402" spans="2:12">
      <c r="D1402" t="s">
        <v>377</v>
      </c>
      <c r="E1402">
        <f t="shared" ca="1" si="21"/>
        <v>15663</v>
      </c>
      <c r="F1402">
        <f t="shared" ca="1" si="21"/>
        <v>48516</v>
      </c>
    </row>
    <row r="1403" spans="2:12">
      <c r="D1403" t="s">
        <v>191</v>
      </c>
      <c r="E1403">
        <f t="shared" ca="1" si="21"/>
        <v>124487</v>
      </c>
      <c r="F1403">
        <f t="shared" ca="1" si="21"/>
        <v>39590</v>
      </c>
    </row>
    <row r="1404" spans="2:12">
      <c r="C1404" t="s">
        <v>382</v>
      </c>
      <c r="D1404" t="s">
        <v>383</v>
      </c>
      <c r="E1404">
        <f t="shared" ca="1" si="21"/>
        <v>96078</v>
      </c>
      <c r="F1404">
        <f t="shared" ca="1" si="21"/>
        <v>66787</v>
      </c>
    </row>
    <row r="1405" spans="2:12">
      <c r="D1405" t="s">
        <v>384</v>
      </c>
      <c r="E1405">
        <f t="shared" ca="1" si="21"/>
        <v>112906</v>
      </c>
      <c r="F1405">
        <f t="shared" ca="1" si="21"/>
        <v>153186</v>
      </c>
    </row>
    <row r="1406" spans="2:12">
      <c r="D1406" t="s">
        <v>385</v>
      </c>
      <c r="E1406">
        <f t="shared" ca="1" si="21"/>
        <v>52186</v>
      </c>
      <c r="F1406">
        <f t="shared" ca="1" si="21"/>
        <v>52295</v>
      </c>
    </row>
    <row r="1407" spans="2:12">
      <c r="D1407" t="s">
        <v>386</v>
      </c>
      <c r="E1407">
        <f t="shared" ca="1" si="21"/>
        <v>93729</v>
      </c>
      <c r="F1407">
        <f t="shared" ca="1" si="21"/>
        <v>150079</v>
      </c>
    </row>
    <row r="1408" spans="2:12">
      <c r="D1408" t="s">
        <v>387</v>
      </c>
      <c r="E1408">
        <f t="shared" ca="1" si="21"/>
        <v>111157</v>
      </c>
      <c r="F1408">
        <f t="shared" ca="1" si="21"/>
        <v>76701</v>
      </c>
      <c r="H1408" s="101"/>
      <c r="I1408" s="101"/>
      <c r="L1408" s="101"/>
    </row>
    <row r="1409" spans="3:12">
      <c r="D1409" t="s">
        <v>191</v>
      </c>
      <c r="E1409">
        <f t="shared" ca="1" si="21"/>
        <v>57711</v>
      </c>
      <c r="F1409">
        <f t="shared" ca="1" si="21"/>
        <v>142656</v>
      </c>
      <c r="H1409" s="101"/>
      <c r="I1409" s="101"/>
      <c r="L1409" s="101"/>
    </row>
    <row r="1410" spans="3:12">
      <c r="C1410" t="s">
        <v>388</v>
      </c>
      <c r="D1410" t="s">
        <v>236</v>
      </c>
      <c r="E1410">
        <f t="shared" ca="1" si="21"/>
        <v>148909</v>
      </c>
      <c r="F1410">
        <f t="shared" ca="1" si="21"/>
        <v>65153</v>
      </c>
    </row>
    <row r="1411" spans="3:12">
      <c r="D1411" t="s">
        <v>390</v>
      </c>
      <c r="E1411">
        <f t="shared" ca="1" si="21"/>
        <v>126830</v>
      </c>
      <c r="F1411">
        <f t="shared" ca="1" si="21"/>
        <v>72071</v>
      </c>
      <c r="H1411" s="101"/>
      <c r="I1411" s="101"/>
    </row>
    <row r="1412" spans="3:12">
      <c r="D1412" t="s">
        <v>391</v>
      </c>
      <c r="E1412">
        <f t="shared" ca="1" si="21"/>
        <v>76510</v>
      </c>
      <c r="F1412">
        <f t="shared" ca="1" si="21"/>
        <v>196998</v>
      </c>
    </row>
    <row r="1413" spans="3:12">
      <c r="D1413" t="s">
        <v>191</v>
      </c>
      <c r="E1413">
        <f t="shared" ref="E1413:F1476" ca="1" si="22">RANDBETWEEN(1,200000)</f>
        <v>118706</v>
      </c>
      <c r="F1413">
        <f t="shared" ca="1" si="22"/>
        <v>27717</v>
      </c>
      <c r="H1413" s="101"/>
      <c r="I1413" s="101"/>
    </row>
    <row r="1414" spans="3:12">
      <c r="C1414" t="s">
        <v>20</v>
      </c>
      <c r="D1414" t="s">
        <v>237</v>
      </c>
      <c r="E1414">
        <f t="shared" ca="1" si="22"/>
        <v>193187</v>
      </c>
      <c r="F1414">
        <f t="shared" ca="1" si="22"/>
        <v>45593</v>
      </c>
    </row>
    <row r="1415" spans="3:12">
      <c r="D1415" t="s">
        <v>238</v>
      </c>
      <c r="E1415">
        <f t="shared" ca="1" si="22"/>
        <v>85547</v>
      </c>
      <c r="F1415">
        <f t="shared" ca="1" si="22"/>
        <v>72217</v>
      </c>
    </row>
    <row r="1416" spans="3:12">
      <c r="D1416" t="s">
        <v>191</v>
      </c>
      <c r="E1416">
        <f t="shared" ca="1" si="22"/>
        <v>190830</v>
      </c>
      <c r="F1416">
        <f t="shared" ca="1" si="22"/>
        <v>93957</v>
      </c>
    </row>
    <row r="1417" spans="3:12">
      <c r="C1417" t="s">
        <v>392</v>
      </c>
      <c r="D1417" t="s">
        <v>239</v>
      </c>
      <c r="E1417">
        <f t="shared" ca="1" si="22"/>
        <v>4591</v>
      </c>
      <c r="F1417">
        <f t="shared" ca="1" si="22"/>
        <v>183395</v>
      </c>
    </row>
    <row r="1418" spans="3:12">
      <c r="D1418" t="s">
        <v>240</v>
      </c>
      <c r="E1418">
        <f t="shared" ca="1" si="22"/>
        <v>41264</v>
      </c>
      <c r="F1418">
        <f t="shared" ca="1" si="22"/>
        <v>48000</v>
      </c>
    </row>
    <row r="1419" spans="3:12">
      <c r="D1419" t="s">
        <v>393</v>
      </c>
      <c r="E1419">
        <f t="shared" ca="1" si="22"/>
        <v>165752</v>
      </c>
      <c r="F1419">
        <f t="shared" ca="1" si="22"/>
        <v>36354</v>
      </c>
      <c r="H1419" s="101"/>
      <c r="I1419" s="101"/>
    </row>
    <row r="1420" spans="3:12">
      <c r="D1420" t="s">
        <v>241</v>
      </c>
      <c r="E1420">
        <f t="shared" ca="1" si="22"/>
        <v>127882</v>
      </c>
      <c r="F1420">
        <f t="shared" ca="1" si="22"/>
        <v>2926</v>
      </c>
    </row>
    <row r="1421" spans="3:12">
      <c r="D1421" t="s">
        <v>191</v>
      </c>
      <c r="E1421">
        <f t="shared" ca="1" si="22"/>
        <v>107804</v>
      </c>
      <c r="F1421">
        <f t="shared" ca="1" si="22"/>
        <v>180207</v>
      </c>
      <c r="H1421" s="101"/>
      <c r="I1421" s="101"/>
    </row>
    <row r="1422" spans="3:12">
      <c r="C1422" t="s">
        <v>394</v>
      </c>
      <c r="D1422" t="s">
        <v>396</v>
      </c>
      <c r="E1422">
        <f t="shared" ca="1" si="22"/>
        <v>180324</v>
      </c>
      <c r="F1422">
        <f t="shared" ca="1" si="22"/>
        <v>23073</v>
      </c>
    </row>
    <row r="1423" spans="3:12">
      <c r="D1423" t="s">
        <v>397</v>
      </c>
      <c r="E1423">
        <f t="shared" ca="1" si="22"/>
        <v>44247</v>
      </c>
      <c r="F1423">
        <f t="shared" ca="1" si="22"/>
        <v>92681</v>
      </c>
    </row>
    <row r="1424" spans="3:12">
      <c r="D1424" t="s">
        <v>191</v>
      </c>
      <c r="E1424">
        <f t="shared" ca="1" si="22"/>
        <v>28247</v>
      </c>
      <c r="F1424">
        <f t="shared" ca="1" si="22"/>
        <v>192482</v>
      </c>
    </row>
    <row r="1425" spans="2:12">
      <c r="C1425" t="s">
        <v>398</v>
      </c>
      <c r="D1425" t="s">
        <v>399</v>
      </c>
      <c r="E1425">
        <f t="shared" ca="1" si="22"/>
        <v>192881</v>
      </c>
      <c r="F1425">
        <f t="shared" ca="1" si="22"/>
        <v>3529</v>
      </c>
    </row>
    <row r="1426" spans="2:12">
      <c r="D1426" t="s">
        <v>191</v>
      </c>
      <c r="E1426">
        <f t="shared" ca="1" si="22"/>
        <v>168077</v>
      </c>
      <c r="F1426">
        <f t="shared" ca="1" si="22"/>
        <v>164003</v>
      </c>
    </row>
    <row r="1427" spans="2:12">
      <c r="C1427" t="s">
        <v>401</v>
      </c>
      <c r="D1427" t="s">
        <v>242</v>
      </c>
      <c r="E1427">
        <f t="shared" ca="1" si="22"/>
        <v>174548</v>
      </c>
      <c r="F1427">
        <f t="shared" ca="1" si="22"/>
        <v>134267</v>
      </c>
    </row>
    <row r="1428" spans="2:12">
      <c r="D1428" t="s">
        <v>243</v>
      </c>
      <c r="E1428">
        <f t="shared" ca="1" si="22"/>
        <v>152492</v>
      </c>
      <c r="F1428">
        <f t="shared" ca="1" si="22"/>
        <v>162857</v>
      </c>
    </row>
    <row r="1429" spans="2:12">
      <c r="D1429" t="s">
        <v>402</v>
      </c>
      <c r="E1429">
        <f t="shared" ca="1" si="22"/>
        <v>73585</v>
      </c>
      <c r="F1429">
        <f t="shared" ca="1" si="22"/>
        <v>123121</v>
      </c>
    </row>
    <row r="1430" spans="2:12">
      <c r="D1430" t="s">
        <v>244</v>
      </c>
      <c r="E1430">
        <f t="shared" ca="1" si="22"/>
        <v>105397</v>
      </c>
      <c r="F1430">
        <f t="shared" ca="1" si="22"/>
        <v>54087</v>
      </c>
    </row>
    <row r="1431" spans="2:12">
      <c r="D1431" t="s">
        <v>191</v>
      </c>
      <c r="E1431">
        <f t="shared" ca="1" si="22"/>
        <v>17145</v>
      </c>
      <c r="F1431">
        <f t="shared" ca="1" si="22"/>
        <v>66504</v>
      </c>
    </row>
    <row r="1432" spans="2:12">
      <c r="C1432" t="s">
        <v>191</v>
      </c>
      <c r="E1432">
        <f t="shared" ca="1" si="22"/>
        <v>54934</v>
      </c>
      <c r="F1432">
        <f t="shared" ca="1" si="22"/>
        <v>179443</v>
      </c>
      <c r="H1432" s="101"/>
      <c r="I1432" s="101"/>
      <c r="K1432" s="101"/>
      <c r="L1432" s="101"/>
    </row>
    <row r="1433" spans="2:12">
      <c r="B1433" t="s">
        <v>18</v>
      </c>
      <c r="C1433" t="s">
        <v>403</v>
      </c>
      <c r="D1433" t="s">
        <v>404</v>
      </c>
      <c r="E1433">
        <f t="shared" ca="1" si="22"/>
        <v>59382</v>
      </c>
      <c r="F1433">
        <f t="shared" ca="1" si="22"/>
        <v>20685</v>
      </c>
    </row>
    <row r="1434" spans="2:12">
      <c r="D1434" t="s">
        <v>405</v>
      </c>
      <c r="E1434">
        <f t="shared" ca="1" si="22"/>
        <v>24202</v>
      </c>
      <c r="F1434">
        <f t="shared" ca="1" si="22"/>
        <v>33064</v>
      </c>
    </row>
    <row r="1435" spans="2:12">
      <c r="D1435" t="s">
        <v>406</v>
      </c>
      <c r="E1435">
        <f t="shared" ca="1" si="22"/>
        <v>54224</v>
      </c>
      <c r="F1435">
        <f t="shared" ca="1" si="22"/>
        <v>12361</v>
      </c>
    </row>
    <row r="1436" spans="2:12">
      <c r="D1436" t="s">
        <v>407</v>
      </c>
      <c r="E1436">
        <f t="shared" ca="1" si="22"/>
        <v>98412</v>
      </c>
      <c r="F1436">
        <f t="shared" ca="1" si="22"/>
        <v>116272</v>
      </c>
    </row>
    <row r="1437" spans="2:12">
      <c r="D1437" t="s">
        <v>408</v>
      </c>
      <c r="E1437">
        <f t="shared" ca="1" si="22"/>
        <v>130412</v>
      </c>
      <c r="F1437">
        <f t="shared" ca="1" si="22"/>
        <v>136013</v>
      </c>
    </row>
    <row r="1438" spans="2:12">
      <c r="D1438" t="s">
        <v>409</v>
      </c>
      <c r="E1438">
        <f t="shared" ca="1" si="22"/>
        <v>40348</v>
      </c>
      <c r="F1438">
        <f t="shared" ca="1" si="22"/>
        <v>40263</v>
      </c>
    </row>
    <row r="1439" spans="2:12">
      <c r="D1439" t="s">
        <v>410</v>
      </c>
      <c r="E1439">
        <f t="shared" ca="1" si="22"/>
        <v>162845</v>
      </c>
      <c r="F1439">
        <f t="shared" ca="1" si="22"/>
        <v>125270</v>
      </c>
    </row>
    <row r="1440" spans="2:12">
      <c r="D1440" t="s">
        <v>191</v>
      </c>
      <c r="E1440">
        <f t="shared" ca="1" si="22"/>
        <v>28401</v>
      </c>
      <c r="F1440">
        <f t="shared" ca="1" si="22"/>
        <v>198076</v>
      </c>
      <c r="H1440" s="101"/>
      <c r="I1440" s="101"/>
    </row>
    <row r="1441" spans="3:8">
      <c r="C1441" t="s">
        <v>155</v>
      </c>
      <c r="D1441" t="s">
        <v>414</v>
      </c>
      <c r="E1441">
        <f t="shared" ca="1" si="22"/>
        <v>107827</v>
      </c>
      <c r="F1441">
        <f t="shared" ca="1" si="22"/>
        <v>17451</v>
      </c>
    </row>
    <row r="1442" spans="3:8">
      <c r="D1442" t="s">
        <v>416</v>
      </c>
      <c r="E1442">
        <f t="shared" ca="1" si="22"/>
        <v>81035</v>
      </c>
      <c r="F1442">
        <f t="shared" ca="1" si="22"/>
        <v>89147</v>
      </c>
    </row>
    <row r="1443" spans="3:8">
      <c r="D1443" t="s">
        <v>191</v>
      </c>
      <c r="E1443">
        <f t="shared" ca="1" si="22"/>
        <v>142940</v>
      </c>
      <c r="F1443">
        <f t="shared" ca="1" si="22"/>
        <v>187017</v>
      </c>
    </row>
    <row r="1444" spans="3:8">
      <c r="C1444" t="s">
        <v>36</v>
      </c>
      <c r="D1444" t="s">
        <v>420</v>
      </c>
      <c r="E1444">
        <f t="shared" ca="1" si="22"/>
        <v>23641</v>
      </c>
      <c r="F1444">
        <f t="shared" ca="1" si="22"/>
        <v>36453</v>
      </c>
    </row>
    <row r="1445" spans="3:8">
      <c r="D1445" t="s">
        <v>191</v>
      </c>
      <c r="E1445">
        <f t="shared" ca="1" si="22"/>
        <v>50486</v>
      </c>
      <c r="F1445">
        <f t="shared" ca="1" si="22"/>
        <v>1062</v>
      </c>
    </row>
    <row r="1446" spans="3:8">
      <c r="C1446" t="s">
        <v>425</v>
      </c>
      <c r="D1446" t="s">
        <v>426</v>
      </c>
      <c r="E1446">
        <f t="shared" ca="1" si="22"/>
        <v>46289</v>
      </c>
      <c r="F1446">
        <f t="shared" ca="1" si="22"/>
        <v>159882</v>
      </c>
    </row>
    <row r="1447" spans="3:8">
      <c r="D1447" t="s">
        <v>427</v>
      </c>
      <c r="E1447">
        <f t="shared" ca="1" si="22"/>
        <v>177971</v>
      </c>
      <c r="F1447">
        <f t="shared" ca="1" si="22"/>
        <v>153075</v>
      </c>
    </row>
    <row r="1448" spans="3:8">
      <c r="D1448" t="s">
        <v>428</v>
      </c>
      <c r="E1448">
        <f t="shared" ca="1" si="22"/>
        <v>196451</v>
      </c>
      <c r="F1448">
        <f t="shared" ca="1" si="22"/>
        <v>117709</v>
      </c>
    </row>
    <row r="1449" spans="3:8">
      <c r="D1449" t="s">
        <v>429</v>
      </c>
      <c r="E1449">
        <f t="shared" ca="1" si="22"/>
        <v>66617</v>
      </c>
      <c r="F1449">
        <f t="shared" ca="1" si="22"/>
        <v>197022</v>
      </c>
    </row>
    <row r="1450" spans="3:8">
      <c r="D1450" t="s">
        <v>430</v>
      </c>
      <c r="E1450">
        <f t="shared" ca="1" si="22"/>
        <v>31248</v>
      </c>
      <c r="F1450">
        <f t="shared" ca="1" si="22"/>
        <v>50442</v>
      </c>
    </row>
    <row r="1451" spans="3:8">
      <c r="D1451" t="s">
        <v>431</v>
      </c>
      <c r="E1451">
        <f t="shared" ca="1" si="22"/>
        <v>190905</v>
      </c>
      <c r="F1451">
        <f t="shared" ca="1" si="22"/>
        <v>78268</v>
      </c>
    </row>
    <row r="1452" spans="3:8">
      <c r="D1452" t="s">
        <v>432</v>
      </c>
      <c r="E1452">
        <f t="shared" ca="1" si="22"/>
        <v>81002</v>
      </c>
      <c r="F1452">
        <f t="shared" ca="1" si="22"/>
        <v>6154</v>
      </c>
    </row>
    <row r="1453" spans="3:8">
      <c r="D1453" t="s">
        <v>191</v>
      </c>
      <c r="E1453">
        <f t="shared" ca="1" si="22"/>
        <v>38273</v>
      </c>
      <c r="F1453">
        <f t="shared" ca="1" si="22"/>
        <v>4230</v>
      </c>
      <c r="H1453" s="101"/>
    </row>
    <row r="1454" spans="3:8">
      <c r="C1454" t="s">
        <v>433</v>
      </c>
      <c r="D1454" t="s">
        <v>434</v>
      </c>
      <c r="E1454">
        <f t="shared" ca="1" si="22"/>
        <v>112786</v>
      </c>
      <c r="F1454">
        <f t="shared" ca="1" si="22"/>
        <v>43410</v>
      </c>
    </row>
    <row r="1455" spans="3:8">
      <c r="D1455" t="s">
        <v>436</v>
      </c>
      <c r="E1455">
        <f t="shared" ca="1" si="22"/>
        <v>138002</v>
      </c>
      <c r="F1455">
        <f t="shared" ca="1" si="22"/>
        <v>21406</v>
      </c>
    </row>
    <row r="1456" spans="3:8">
      <c r="D1456" t="s">
        <v>437</v>
      </c>
      <c r="E1456">
        <f t="shared" ca="1" si="22"/>
        <v>148133</v>
      </c>
      <c r="F1456">
        <f t="shared" ca="1" si="22"/>
        <v>18661</v>
      </c>
    </row>
    <row r="1457" spans="3:9">
      <c r="D1457" t="s">
        <v>438</v>
      </c>
      <c r="E1457">
        <f t="shared" ca="1" si="22"/>
        <v>69232</v>
      </c>
      <c r="F1457">
        <f t="shared" ca="1" si="22"/>
        <v>83808</v>
      </c>
    </row>
    <row r="1458" spans="3:9">
      <c r="D1458" t="s">
        <v>439</v>
      </c>
      <c r="E1458">
        <f t="shared" ca="1" si="22"/>
        <v>146535</v>
      </c>
      <c r="F1458">
        <f t="shared" ca="1" si="22"/>
        <v>30937</v>
      </c>
    </row>
    <row r="1459" spans="3:9">
      <c r="D1459" t="s">
        <v>191</v>
      </c>
      <c r="E1459">
        <f t="shared" ca="1" si="22"/>
        <v>183197</v>
      </c>
      <c r="F1459">
        <f t="shared" ca="1" si="22"/>
        <v>89093</v>
      </c>
    </row>
    <row r="1460" spans="3:9">
      <c r="C1460" t="s">
        <v>33</v>
      </c>
      <c r="D1460" t="s">
        <v>444</v>
      </c>
      <c r="E1460">
        <f t="shared" ca="1" si="22"/>
        <v>185786</v>
      </c>
      <c r="F1460">
        <f t="shared" ca="1" si="22"/>
        <v>29243</v>
      </c>
    </row>
    <row r="1461" spans="3:9">
      <c r="D1461" t="s">
        <v>191</v>
      </c>
      <c r="E1461">
        <f t="shared" ca="1" si="22"/>
        <v>197570</v>
      </c>
      <c r="F1461">
        <f t="shared" ca="1" si="22"/>
        <v>99359</v>
      </c>
    </row>
    <row r="1462" spans="3:9">
      <c r="C1462" t="s">
        <v>32</v>
      </c>
      <c r="D1462" t="s">
        <v>449</v>
      </c>
      <c r="E1462">
        <f t="shared" ca="1" si="22"/>
        <v>116843</v>
      </c>
      <c r="F1462">
        <f t="shared" ca="1" si="22"/>
        <v>2509</v>
      </c>
    </row>
    <row r="1463" spans="3:9">
      <c r="D1463" t="s">
        <v>450</v>
      </c>
      <c r="E1463">
        <f t="shared" ca="1" si="22"/>
        <v>17125</v>
      </c>
      <c r="F1463">
        <f t="shared" ca="1" si="22"/>
        <v>85759</v>
      </c>
    </row>
    <row r="1464" spans="3:9">
      <c r="D1464" t="s">
        <v>452</v>
      </c>
      <c r="E1464">
        <f t="shared" ca="1" si="22"/>
        <v>86418</v>
      </c>
      <c r="F1464">
        <f t="shared" ca="1" si="22"/>
        <v>140420</v>
      </c>
    </row>
    <row r="1465" spans="3:9">
      <c r="D1465" t="s">
        <v>453</v>
      </c>
      <c r="E1465">
        <f t="shared" ca="1" si="22"/>
        <v>54974</v>
      </c>
      <c r="F1465">
        <f t="shared" ca="1" si="22"/>
        <v>110161</v>
      </c>
    </row>
    <row r="1466" spans="3:9">
      <c r="D1466" t="s">
        <v>455</v>
      </c>
      <c r="E1466">
        <f t="shared" ca="1" si="22"/>
        <v>150489</v>
      </c>
      <c r="F1466">
        <f t="shared" ca="1" si="22"/>
        <v>94329</v>
      </c>
    </row>
    <row r="1467" spans="3:9">
      <c r="D1467" t="s">
        <v>191</v>
      </c>
      <c r="E1467">
        <f t="shared" ca="1" si="22"/>
        <v>75109</v>
      </c>
      <c r="F1467">
        <f t="shared" ca="1" si="22"/>
        <v>181255</v>
      </c>
      <c r="I1467" s="101"/>
    </row>
    <row r="1468" spans="3:9">
      <c r="C1468" t="s">
        <v>456</v>
      </c>
      <c r="D1468" t="s">
        <v>457</v>
      </c>
      <c r="E1468">
        <f t="shared" ca="1" si="22"/>
        <v>150272</v>
      </c>
      <c r="F1468">
        <f t="shared" ca="1" si="22"/>
        <v>119920</v>
      </c>
      <c r="I1468" s="101"/>
    </row>
    <row r="1469" spans="3:9">
      <c r="D1469" t="s">
        <v>458</v>
      </c>
      <c r="E1469">
        <f t="shared" ca="1" si="22"/>
        <v>191449</v>
      </c>
      <c r="F1469">
        <f t="shared" ca="1" si="22"/>
        <v>49653</v>
      </c>
    </row>
    <row r="1470" spans="3:9">
      <c r="D1470" t="s">
        <v>459</v>
      </c>
      <c r="E1470">
        <f t="shared" ca="1" si="22"/>
        <v>11778</v>
      </c>
      <c r="F1470">
        <f t="shared" ca="1" si="22"/>
        <v>141604</v>
      </c>
    </row>
    <row r="1471" spans="3:9">
      <c r="D1471" t="s">
        <v>460</v>
      </c>
      <c r="E1471">
        <f t="shared" ca="1" si="22"/>
        <v>184995</v>
      </c>
      <c r="F1471">
        <f t="shared" ca="1" si="22"/>
        <v>69164</v>
      </c>
      <c r="H1471" s="101"/>
      <c r="I1471" s="101"/>
    </row>
    <row r="1472" spans="3:9">
      <c r="D1472" t="s">
        <v>461</v>
      </c>
      <c r="E1472">
        <f t="shared" ca="1" si="22"/>
        <v>108111</v>
      </c>
      <c r="F1472">
        <f t="shared" ca="1" si="22"/>
        <v>171306</v>
      </c>
    </row>
    <row r="1473" spans="2:14">
      <c r="D1473" t="s">
        <v>462</v>
      </c>
      <c r="E1473">
        <f t="shared" ca="1" si="22"/>
        <v>98806</v>
      </c>
      <c r="F1473">
        <f t="shared" ca="1" si="22"/>
        <v>197346</v>
      </c>
    </row>
    <row r="1474" spans="2:14">
      <c r="D1474" t="s">
        <v>191</v>
      </c>
      <c r="E1474">
        <f t="shared" ca="1" si="22"/>
        <v>158000</v>
      </c>
      <c r="F1474">
        <f t="shared" ca="1" si="22"/>
        <v>115488</v>
      </c>
      <c r="H1474" s="101"/>
      <c r="I1474" s="101"/>
    </row>
    <row r="1475" spans="2:14">
      <c r="C1475" t="s">
        <v>191</v>
      </c>
      <c r="E1475">
        <f t="shared" ca="1" si="22"/>
        <v>36135</v>
      </c>
      <c r="F1475">
        <f t="shared" ca="1" si="22"/>
        <v>4666</v>
      </c>
      <c r="H1475" s="101"/>
      <c r="I1475" s="101"/>
    </row>
    <row r="1476" spans="2:14">
      <c r="B1476" t="s">
        <v>464</v>
      </c>
      <c r="C1476" t="s">
        <v>468</v>
      </c>
      <c r="D1476" t="s">
        <v>469</v>
      </c>
      <c r="E1476">
        <f t="shared" ca="1" si="22"/>
        <v>72868</v>
      </c>
      <c r="F1476">
        <f t="shared" ca="1" si="22"/>
        <v>112833</v>
      </c>
    </row>
    <row r="1477" spans="2:14">
      <c r="D1477" t="s">
        <v>191</v>
      </c>
      <c r="E1477">
        <f t="shared" ref="E1477:F1540" ca="1" si="23">RANDBETWEEN(1,200000)</f>
        <v>77927</v>
      </c>
      <c r="F1477">
        <f t="shared" ca="1" si="23"/>
        <v>64695</v>
      </c>
    </row>
    <row r="1478" spans="2:14">
      <c r="C1478" t="s">
        <v>8</v>
      </c>
      <c r="D1478" t="s">
        <v>471</v>
      </c>
      <c r="E1478">
        <f t="shared" ca="1" si="23"/>
        <v>34751</v>
      </c>
      <c r="F1478">
        <f t="shared" ca="1" si="23"/>
        <v>62560</v>
      </c>
      <c r="N1478" s="102"/>
    </row>
    <row r="1479" spans="2:14">
      <c r="D1479" t="s">
        <v>191</v>
      </c>
      <c r="E1479">
        <f t="shared" ca="1" si="23"/>
        <v>121857</v>
      </c>
      <c r="F1479">
        <f t="shared" ca="1" si="23"/>
        <v>90809</v>
      </c>
      <c r="N1479" s="102"/>
    </row>
    <row r="1480" spans="2:14">
      <c r="C1480" t="s">
        <v>191</v>
      </c>
      <c r="E1480">
        <f t="shared" ca="1" si="23"/>
        <v>11492</v>
      </c>
      <c r="F1480">
        <f t="shared" ca="1" si="23"/>
        <v>124893</v>
      </c>
      <c r="N1480" s="102"/>
    </row>
    <row r="1481" spans="2:14">
      <c r="B1481" t="s">
        <v>472</v>
      </c>
      <c r="C1481" t="s">
        <v>473</v>
      </c>
      <c r="D1481" t="s">
        <v>474</v>
      </c>
      <c r="E1481">
        <f t="shared" ca="1" si="23"/>
        <v>69789</v>
      </c>
      <c r="F1481">
        <f t="shared" ca="1" si="23"/>
        <v>189780</v>
      </c>
    </row>
    <row r="1482" spans="2:14">
      <c r="D1482" t="s">
        <v>155</v>
      </c>
      <c r="E1482">
        <f t="shared" ca="1" si="23"/>
        <v>109097</v>
      </c>
      <c r="F1482">
        <f t="shared" ca="1" si="23"/>
        <v>157445</v>
      </c>
    </row>
    <row r="1483" spans="2:14">
      <c r="D1483" t="s">
        <v>476</v>
      </c>
      <c r="E1483">
        <f t="shared" ca="1" si="23"/>
        <v>45818</v>
      </c>
      <c r="F1483">
        <f t="shared" ca="1" si="23"/>
        <v>33593</v>
      </c>
    </row>
    <row r="1484" spans="2:14">
      <c r="D1484" t="s">
        <v>191</v>
      </c>
      <c r="E1484">
        <f t="shared" ca="1" si="23"/>
        <v>5519</v>
      </c>
      <c r="F1484">
        <f t="shared" ca="1" si="23"/>
        <v>145963</v>
      </c>
    </row>
    <row r="1485" spans="2:14">
      <c r="C1485" t="s">
        <v>477</v>
      </c>
      <c r="D1485" t="s">
        <v>478</v>
      </c>
      <c r="E1485">
        <f t="shared" ca="1" si="23"/>
        <v>39680</v>
      </c>
      <c r="F1485">
        <f t="shared" ca="1" si="23"/>
        <v>168836</v>
      </c>
    </row>
    <row r="1486" spans="2:14">
      <c r="D1486" t="s">
        <v>479</v>
      </c>
      <c r="E1486">
        <f t="shared" ca="1" si="23"/>
        <v>192831</v>
      </c>
      <c r="F1486">
        <f t="shared" ca="1" si="23"/>
        <v>132463</v>
      </c>
    </row>
    <row r="1487" spans="2:14">
      <c r="D1487" t="s">
        <v>191</v>
      </c>
      <c r="E1487">
        <f t="shared" ca="1" si="23"/>
        <v>155060</v>
      </c>
      <c r="F1487">
        <f t="shared" ca="1" si="23"/>
        <v>127890</v>
      </c>
    </row>
    <row r="1488" spans="2:14">
      <c r="C1488" t="s">
        <v>17</v>
      </c>
      <c r="D1488" t="s">
        <v>481</v>
      </c>
      <c r="E1488">
        <f t="shared" ca="1" si="23"/>
        <v>54546</v>
      </c>
      <c r="F1488">
        <f t="shared" ca="1" si="23"/>
        <v>101637</v>
      </c>
    </row>
    <row r="1489" spans="3:9">
      <c r="D1489" t="s">
        <v>482</v>
      </c>
      <c r="E1489">
        <f t="shared" ca="1" si="23"/>
        <v>161090</v>
      </c>
      <c r="F1489">
        <f t="shared" ca="1" si="23"/>
        <v>154979</v>
      </c>
    </row>
    <row r="1490" spans="3:9">
      <c r="D1490" t="s">
        <v>191</v>
      </c>
      <c r="E1490">
        <f t="shared" ca="1" si="23"/>
        <v>52468</v>
      </c>
      <c r="F1490">
        <f t="shared" ca="1" si="23"/>
        <v>83507</v>
      </c>
    </row>
    <row r="1491" spans="3:9">
      <c r="C1491" t="s">
        <v>16</v>
      </c>
      <c r="D1491" t="s">
        <v>483</v>
      </c>
      <c r="E1491">
        <f t="shared" ca="1" si="23"/>
        <v>58010</v>
      </c>
      <c r="F1491">
        <f t="shared" ca="1" si="23"/>
        <v>162922</v>
      </c>
    </row>
    <row r="1492" spans="3:9">
      <c r="D1492" t="s">
        <v>484</v>
      </c>
      <c r="E1492">
        <f t="shared" ca="1" si="23"/>
        <v>172367</v>
      </c>
      <c r="F1492">
        <f t="shared" ca="1" si="23"/>
        <v>89691</v>
      </c>
    </row>
    <row r="1493" spans="3:9">
      <c r="D1493" t="s">
        <v>486</v>
      </c>
      <c r="E1493">
        <f t="shared" ca="1" si="23"/>
        <v>86099</v>
      </c>
      <c r="F1493">
        <f t="shared" ca="1" si="23"/>
        <v>76876</v>
      </c>
    </row>
    <row r="1494" spans="3:9">
      <c r="D1494" t="s">
        <v>191</v>
      </c>
      <c r="E1494">
        <f t="shared" ca="1" si="23"/>
        <v>115394</v>
      </c>
      <c r="F1494">
        <f t="shared" ca="1" si="23"/>
        <v>174150</v>
      </c>
    </row>
    <row r="1495" spans="3:9">
      <c r="C1495" t="s">
        <v>170</v>
      </c>
      <c r="D1495" t="s">
        <v>487</v>
      </c>
      <c r="E1495">
        <f t="shared" ca="1" si="23"/>
        <v>79718</v>
      </c>
      <c r="F1495">
        <f t="shared" ca="1" si="23"/>
        <v>121472</v>
      </c>
    </row>
    <row r="1496" spans="3:9">
      <c r="D1496" t="s">
        <v>488</v>
      </c>
      <c r="E1496">
        <f t="shared" ca="1" si="23"/>
        <v>182278</v>
      </c>
      <c r="F1496">
        <f t="shared" ca="1" si="23"/>
        <v>78502</v>
      </c>
    </row>
    <row r="1497" spans="3:9">
      <c r="D1497" t="s">
        <v>172</v>
      </c>
      <c r="E1497">
        <f t="shared" ca="1" si="23"/>
        <v>76468</v>
      </c>
      <c r="F1497">
        <f t="shared" ca="1" si="23"/>
        <v>101954</v>
      </c>
      <c r="H1497" s="101"/>
      <c r="I1497" s="101"/>
    </row>
    <row r="1498" spans="3:9">
      <c r="D1498" t="s">
        <v>253</v>
      </c>
      <c r="E1498">
        <f t="shared" ca="1" si="23"/>
        <v>172044</v>
      </c>
      <c r="F1498">
        <f t="shared" ca="1" si="23"/>
        <v>116808</v>
      </c>
    </row>
    <row r="1499" spans="3:9">
      <c r="D1499" t="s">
        <v>191</v>
      </c>
      <c r="E1499">
        <f t="shared" ca="1" si="23"/>
        <v>108115</v>
      </c>
      <c r="F1499">
        <f t="shared" ca="1" si="23"/>
        <v>193614</v>
      </c>
      <c r="H1499" s="101"/>
      <c r="I1499" s="101"/>
    </row>
    <row r="1500" spans="3:9">
      <c r="C1500" t="s">
        <v>489</v>
      </c>
      <c r="D1500" t="s">
        <v>490</v>
      </c>
      <c r="E1500">
        <f t="shared" ca="1" si="23"/>
        <v>113919</v>
      </c>
      <c r="F1500">
        <f t="shared" ca="1" si="23"/>
        <v>181378</v>
      </c>
    </row>
    <row r="1501" spans="3:9">
      <c r="D1501" t="s">
        <v>491</v>
      </c>
      <c r="E1501">
        <f t="shared" ca="1" si="23"/>
        <v>142468</v>
      </c>
      <c r="F1501">
        <f t="shared" ca="1" si="23"/>
        <v>19577</v>
      </c>
    </row>
    <row r="1502" spans="3:9">
      <c r="D1502" t="s">
        <v>492</v>
      </c>
      <c r="E1502">
        <f t="shared" ca="1" si="23"/>
        <v>21175</v>
      </c>
      <c r="F1502">
        <f t="shared" ca="1" si="23"/>
        <v>178717</v>
      </c>
    </row>
    <row r="1503" spans="3:9">
      <c r="D1503" t="s">
        <v>493</v>
      </c>
      <c r="E1503">
        <f t="shared" ca="1" si="23"/>
        <v>182260</v>
      </c>
      <c r="F1503">
        <f t="shared" ca="1" si="23"/>
        <v>195104</v>
      </c>
    </row>
    <row r="1504" spans="3:9">
      <c r="D1504" t="s">
        <v>494</v>
      </c>
      <c r="E1504">
        <f t="shared" ca="1" si="23"/>
        <v>35539</v>
      </c>
      <c r="F1504">
        <f t="shared" ca="1" si="23"/>
        <v>10890</v>
      </c>
    </row>
    <row r="1505" spans="2:9">
      <c r="D1505" t="s">
        <v>191</v>
      </c>
      <c r="E1505">
        <f t="shared" ca="1" si="23"/>
        <v>79506</v>
      </c>
      <c r="F1505">
        <f t="shared" ca="1" si="23"/>
        <v>761</v>
      </c>
      <c r="H1505" s="101"/>
      <c r="I1505" s="101"/>
    </row>
    <row r="1506" spans="2:9">
      <c r="C1506" t="s">
        <v>495</v>
      </c>
      <c r="D1506" t="s">
        <v>496</v>
      </c>
      <c r="E1506">
        <f t="shared" ca="1" si="23"/>
        <v>80911</v>
      </c>
      <c r="F1506">
        <f t="shared" ca="1" si="23"/>
        <v>94493</v>
      </c>
    </row>
    <row r="1507" spans="2:9">
      <c r="D1507" t="s">
        <v>497</v>
      </c>
      <c r="E1507">
        <f t="shared" ca="1" si="23"/>
        <v>144716</v>
      </c>
      <c r="F1507">
        <f t="shared" ca="1" si="23"/>
        <v>127441</v>
      </c>
    </row>
    <row r="1508" spans="2:9">
      <c r="D1508" t="s">
        <v>498</v>
      </c>
      <c r="E1508">
        <f t="shared" ca="1" si="23"/>
        <v>26621</v>
      </c>
      <c r="F1508">
        <f t="shared" ca="1" si="23"/>
        <v>39655</v>
      </c>
    </row>
    <row r="1509" spans="2:9">
      <c r="D1509" t="s">
        <v>191</v>
      </c>
      <c r="E1509">
        <f t="shared" ca="1" si="23"/>
        <v>16026</v>
      </c>
      <c r="F1509">
        <f t="shared" ca="1" si="23"/>
        <v>183264</v>
      </c>
    </row>
    <row r="1510" spans="2:9">
      <c r="C1510" t="s">
        <v>499</v>
      </c>
      <c r="D1510" t="s">
        <v>501</v>
      </c>
      <c r="E1510">
        <f t="shared" ca="1" si="23"/>
        <v>83959</v>
      </c>
      <c r="F1510">
        <f t="shared" ca="1" si="23"/>
        <v>79125</v>
      </c>
    </row>
    <row r="1511" spans="2:9">
      <c r="D1511" t="s">
        <v>191</v>
      </c>
      <c r="E1511">
        <f t="shared" ca="1" si="23"/>
        <v>1122</v>
      </c>
      <c r="F1511">
        <f t="shared" ca="1" si="23"/>
        <v>177622</v>
      </c>
    </row>
    <row r="1512" spans="2:9">
      <c r="C1512" t="s">
        <v>191</v>
      </c>
      <c r="E1512">
        <f t="shared" ca="1" si="23"/>
        <v>118370</v>
      </c>
      <c r="F1512">
        <f t="shared" ca="1" si="23"/>
        <v>131083</v>
      </c>
      <c r="H1512" s="101"/>
      <c r="I1512" s="101"/>
    </row>
    <row r="1513" spans="2:9">
      <c r="B1513" t="s">
        <v>166</v>
      </c>
      <c r="C1513" t="s">
        <v>167</v>
      </c>
      <c r="D1513" t="s">
        <v>502</v>
      </c>
      <c r="E1513">
        <f t="shared" ca="1" si="23"/>
        <v>87664</v>
      </c>
      <c r="F1513">
        <f t="shared" ca="1" si="23"/>
        <v>154696</v>
      </c>
    </row>
    <row r="1514" spans="2:9">
      <c r="D1514" t="s">
        <v>504</v>
      </c>
      <c r="E1514">
        <f t="shared" ca="1" si="23"/>
        <v>86298</v>
      </c>
      <c r="F1514">
        <f t="shared" ca="1" si="23"/>
        <v>130175</v>
      </c>
    </row>
    <row r="1515" spans="2:9">
      <c r="D1515" t="s">
        <v>191</v>
      </c>
      <c r="E1515">
        <f t="shared" ca="1" si="23"/>
        <v>173879</v>
      </c>
      <c r="F1515">
        <f t="shared" ca="1" si="23"/>
        <v>70654</v>
      </c>
    </row>
    <row r="1516" spans="2:9">
      <c r="C1516" t="s">
        <v>168</v>
      </c>
      <c r="D1516" t="s">
        <v>506</v>
      </c>
      <c r="E1516">
        <f t="shared" ca="1" si="23"/>
        <v>102600</v>
      </c>
      <c r="F1516">
        <f t="shared" ca="1" si="23"/>
        <v>152831</v>
      </c>
    </row>
    <row r="1517" spans="2:9">
      <c r="D1517" t="s">
        <v>507</v>
      </c>
      <c r="E1517">
        <f t="shared" ca="1" si="23"/>
        <v>195122</v>
      </c>
      <c r="F1517">
        <f t="shared" ca="1" si="23"/>
        <v>164751</v>
      </c>
    </row>
    <row r="1518" spans="2:9">
      <c r="D1518" t="s">
        <v>78</v>
      </c>
      <c r="E1518">
        <f t="shared" ca="1" si="23"/>
        <v>52682</v>
      </c>
      <c r="F1518">
        <f t="shared" ca="1" si="23"/>
        <v>20298</v>
      </c>
      <c r="H1518" s="101"/>
      <c r="I1518" s="101"/>
    </row>
    <row r="1519" spans="2:9">
      <c r="D1519" t="s">
        <v>191</v>
      </c>
      <c r="E1519">
        <f t="shared" ca="1" si="23"/>
        <v>138136</v>
      </c>
      <c r="F1519">
        <f t="shared" ca="1" si="23"/>
        <v>94769</v>
      </c>
      <c r="H1519" s="101"/>
      <c r="I1519" s="101"/>
    </row>
    <row r="1520" spans="2:9">
      <c r="C1520" t="s">
        <v>191</v>
      </c>
      <c r="E1520">
        <f t="shared" ca="1" si="23"/>
        <v>52404</v>
      </c>
      <c r="F1520">
        <f t="shared" ca="1" si="23"/>
        <v>186761</v>
      </c>
      <c r="H1520" s="101"/>
      <c r="I1520" s="101"/>
    </row>
    <row r="1521" spans="2:9">
      <c r="B1521" t="s">
        <v>10</v>
      </c>
      <c r="C1521" t="s">
        <v>509</v>
      </c>
      <c r="D1521" t="s">
        <v>511</v>
      </c>
      <c r="E1521">
        <f t="shared" ca="1" si="23"/>
        <v>47309</v>
      </c>
      <c r="F1521">
        <f t="shared" ca="1" si="23"/>
        <v>26607</v>
      </c>
    </row>
    <row r="1522" spans="2:9">
      <c r="D1522" t="s">
        <v>513</v>
      </c>
      <c r="E1522">
        <f t="shared" ca="1" si="23"/>
        <v>186195</v>
      </c>
      <c r="F1522">
        <f t="shared" ca="1" si="23"/>
        <v>132452</v>
      </c>
      <c r="H1522" s="101"/>
      <c r="I1522" s="101"/>
    </row>
    <row r="1523" spans="2:9">
      <c r="D1523" t="s">
        <v>514</v>
      </c>
      <c r="E1523">
        <f t="shared" ca="1" si="23"/>
        <v>69242</v>
      </c>
      <c r="F1523">
        <f t="shared" ca="1" si="23"/>
        <v>141025</v>
      </c>
    </row>
    <row r="1524" spans="2:9">
      <c r="D1524" t="s">
        <v>191</v>
      </c>
      <c r="E1524">
        <f t="shared" ca="1" si="23"/>
        <v>102919</v>
      </c>
      <c r="F1524">
        <f t="shared" ca="1" si="23"/>
        <v>127019</v>
      </c>
      <c r="H1524" s="101"/>
      <c r="I1524" s="101"/>
    </row>
    <row r="1525" spans="2:9">
      <c r="C1525" t="s">
        <v>149</v>
      </c>
      <c r="D1525" t="s">
        <v>516</v>
      </c>
      <c r="E1525">
        <f t="shared" ca="1" si="23"/>
        <v>137819</v>
      </c>
      <c r="F1525">
        <f t="shared" ca="1" si="23"/>
        <v>186509</v>
      </c>
    </row>
    <row r="1526" spans="2:9">
      <c r="D1526" t="s">
        <v>153</v>
      </c>
      <c r="E1526">
        <f t="shared" ca="1" si="23"/>
        <v>161602</v>
      </c>
      <c r="F1526">
        <f t="shared" ca="1" si="23"/>
        <v>182013</v>
      </c>
      <c r="H1526" s="101"/>
      <c r="I1526" s="101"/>
    </row>
    <row r="1527" spans="2:9">
      <c r="D1527" t="s">
        <v>518</v>
      </c>
      <c r="E1527">
        <f t="shared" ca="1" si="23"/>
        <v>167526</v>
      </c>
      <c r="F1527">
        <f t="shared" ca="1" si="23"/>
        <v>30035</v>
      </c>
    </row>
    <row r="1528" spans="2:9">
      <c r="D1528" t="s">
        <v>520</v>
      </c>
      <c r="E1528">
        <f t="shared" ca="1" si="23"/>
        <v>95645</v>
      </c>
      <c r="F1528">
        <f t="shared" ca="1" si="23"/>
        <v>142610</v>
      </c>
    </row>
    <row r="1529" spans="2:9">
      <c r="D1529" t="s">
        <v>191</v>
      </c>
      <c r="E1529">
        <f t="shared" ca="1" si="23"/>
        <v>182204</v>
      </c>
      <c r="F1529">
        <f t="shared" ca="1" si="23"/>
        <v>13739</v>
      </c>
      <c r="H1529" s="101"/>
      <c r="I1529" s="101"/>
    </row>
    <row r="1530" spans="2:9">
      <c r="C1530" t="s">
        <v>191</v>
      </c>
      <c r="E1530">
        <f t="shared" ca="1" si="23"/>
        <v>100042</v>
      </c>
      <c r="F1530">
        <f t="shared" ca="1" si="23"/>
        <v>81975</v>
      </c>
      <c r="H1530" s="101"/>
      <c r="I1530" s="101"/>
    </row>
    <row r="1531" spans="2:9">
      <c r="B1531" t="s">
        <v>534</v>
      </c>
      <c r="C1531" t="s">
        <v>163</v>
      </c>
      <c r="D1531" t="s">
        <v>535</v>
      </c>
      <c r="E1531">
        <f t="shared" ca="1" si="23"/>
        <v>184303</v>
      </c>
      <c r="F1531">
        <f t="shared" ca="1" si="23"/>
        <v>27233</v>
      </c>
    </row>
    <row r="1532" spans="2:9">
      <c r="D1532" t="s">
        <v>536</v>
      </c>
      <c r="E1532">
        <f t="shared" ca="1" si="23"/>
        <v>73527</v>
      </c>
      <c r="F1532">
        <f t="shared" ca="1" si="23"/>
        <v>14550</v>
      </c>
    </row>
    <row r="1533" spans="2:9">
      <c r="D1533" t="s">
        <v>537</v>
      </c>
      <c r="E1533">
        <f t="shared" ca="1" si="23"/>
        <v>19958</v>
      </c>
      <c r="F1533">
        <f t="shared" ca="1" si="23"/>
        <v>14240</v>
      </c>
    </row>
    <row r="1534" spans="2:9">
      <c r="D1534" t="s">
        <v>538</v>
      </c>
      <c r="E1534">
        <f t="shared" ca="1" si="23"/>
        <v>36121</v>
      </c>
      <c r="F1534">
        <f t="shared" ca="1" si="23"/>
        <v>71961</v>
      </c>
    </row>
    <row r="1535" spans="2:9">
      <c r="D1535" t="s">
        <v>191</v>
      </c>
      <c r="E1535">
        <f t="shared" ca="1" si="23"/>
        <v>92265</v>
      </c>
      <c r="F1535">
        <f t="shared" ca="1" si="23"/>
        <v>28043</v>
      </c>
    </row>
    <row r="1536" spans="2:9">
      <c r="C1536" t="s">
        <v>164</v>
      </c>
      <c r="D1536" t="s">
        <v>539</v>
      </c>
      <c r="E1536">
        <f t="shared" ca="1" si="23"/>
        <v>196797</v>
      </c>
      <c r="F1536">
        <f t="shared" ca="1" si="23"/>
        <v>148393</v>
      </c>
    </row>
    <row r="1537" spans="2:12">
      <c r="D1537" t="s">
        <v>540</v>
      </c>
      <c r="E1537">
        <f t="shared" ca="1" si="23"/>
        <v>69772</v>
      </c>
      <c r="F1537">
        <f t="shared" ca="1" si="23"/>
        <v>26580</v>
      </c>
      <c r="H1537" s="101"/>
      <c r="I1537" s="101"/>
    </row>
    <row r="1538" spans="2:12">
      <c r="D1538" t="s">
        <v>541</v>
      </c>
      <c r="E1538">
        <f t="shared" ca="1" si="23"/>
        <v>3463</v>
      </c>
      <c r="F1538">
        <f t="shared" ca="1" si="23"/>
        <v>166244</v>
      </c>
    </row>
    <row r="1539" spans="2:12">
      <c r="D1539" t="s">
        <v>542</v>
      </c>
      <c r="E1539">
        <f t="shared" ca="1" si="23"/>
        <v>46522</v>
      </c>
      <c r="F1539">
        <f t="shared" ca="1" si="23"/>
        <v>89019</v>
      </c>
      <c r="H1539" s="101"/>
      <c r="I1539" s="101"/>
    </row>
    <row r="1540" spans="2:12">
      <c r="D1540" t="s">
        <v>191</v>
      </c>
      <c r="E1540">
        <f t="shared" ca="1" si="23"/>
        <v>169444</v>
      </c>
      <c r="F1540">
        <f t="shared" ca="1" si="23"/>
        <v>434</v>
      </c>
      <c r="H1540" s="101"/>
      <c r="I1540" s="101"/>
    </row>
    <row r="1541" spans="2:12">
      <c r="C1541" t="s">
        <v>543</v>
      </c>
      <c r="D1541" t="s">
        <v>254</v>
      </c>
      <c r="E1541">
        <f t="shared" ref="E1541:F1604" ca="1" si="24">RANDBETWEEN(1,200000)</f>
        <v>111026</v>
      </c>
      <c r="F1541">
        <f t="shared" ca="1" si="24"/>
        <v>162703</v>
      </c>
    </row>
    <row r="1542" spans="2:12">
      <c r="D1542" t="s">
        <v>544</v>
      </c>
      <c r="E1542">
        <f t="shared" ca="1" si="24"/>
        <v>32230</v>
      </c>
      <c r="F1542">
        <f t="shared" ca="1" si="24"/>
        <v>108604</v>
      </c>
    </row>
    <row r="1543" spans="2:12">
      <c r="D1543" t="s">
        <v>546</v>
      </c>
      <c r="E1543">
        <f t="shared" ca="1" si="24"/>
        <v>39650</v>
      </c>
      <c r="F1543">
        <f t="shared" ca="1" si="24"/>
        <v>52945</v>
      </c>
    </row>
    <row r="1544" spans="2:12">
      <c r="D1544" t="s">
        <v>191</v>
      </c>
      <c r="E1544">
        <f t="shared" ca="1" si="24"/>
        <v>180581</v>
      </c>
      <c r="F1544">
        <f t="shared" ca="1" si="24"/>
        <v>128621</v>
      </c>
    </row>
    <row r="1545" spans="2:12">
      <c r="C1545" t="s">
        <v>547</v>
      </c>
      <c r="D1545" t="s">
        <v>548</v>
      </c>
      <c r="E1545">
        <f t="shared" ca="1" si="24"/>
        <v>135531</v>
      </c>
      <c r="F1545">
        <f t="shared" ca="1" si="24"/>
        <v>167194</v>
      </c>
    </row>
    <row r="1546" spans="2:12">
      <c r="D1546" t="s">
        <v>550</v>
      </c>
      <c r="E1546">
        <f t="shared" ca="1" si="24"/>
        <v>45180</v>
      </c>
      <c r="F1546">
        <f t="shared" ca="1" si="24"/>
        <v>51525</v>
      </c>
    </row>
    <row r="1547" spans="2:12">
      <c r="D1547" t="s">
        <v>191</v>
      </c>
      <c r="E1547">
        <f t="shared" ca="1" si="24"/>
        <v>182260</v>
      </c>
      <c r="F1547">
        <f t="shared" ca="1" si="24"/>
        <v>147130</v>
      </c>
    </row>
    <row r="1548" spans="2:12">
      <c r="C1548" t="s">
        <v>551</v>
      </c>
      <c r="D1548" t="s">
        <v>552</v>
      </c>
      <c r="E1548">
        <f t="shared" ca="1" si="24"/>
        <v>138854</v>
      </c>
      <c r="F1548">
        <f t="shared" ca="1" si="24"/>
        <v>175467</v>
      </c>
    </row>
    <row r="1549" spans="2:12">
      <c r="D1549" t="s">
        <v>554</v>
      </c>
      <c r="E1549">
        <f t="shared" ca="1" si="24"/>
        <v>167025</v>
      </c>
      <c r="F1549">
        <f t="shared" ca="1" si="24"/>
        <v>111517</v>
      </c>
    </row>
    <row r="1550" spans="2:12">
      <c r="D1550" t="s">
        <v>191</v>
      </c>
      <c r="E1550">
        <f t="shared" ca="1" si="24"/>
        <v>135385</v>
      </c>
      <c r="F1550">
        <f t="shared" ca="1" si="24"/>
        <v>129927</v>
      </c>
    </row>
    <row r="1551" spans="2:12">
      <c r="C1551" t="s">
        <v>191</v>
      </c>
      <c r="E1551">
        <f t="shared" ca="1" si="24"/>
        <v>95905</v>
      </c>
      <c r="F1551">
        <f t="shared" ca="1" si="24"/>
        <v>187185</v>
      </c>
      <c r="H1551" s="101"/>
      <c r="I1551" s="101"/>
    </row>
    <row r="1552" spans="2:12">
      <c r="B1552" t="s">
        <v>191</v>
      </c>
      <c r="E1552">
        <f t="shared" ca="1" si="24"/>
        <v>137116</v>
      </c>
      <c r="F1552">
        <f t="shared" ca="1" si="24"/>
        <v>151817</v>
      </c>
      <c r="H1552" s="101"/>
      <c r="I1552" s="101"/>
      <c r="K1552" s="101"/>
      <c r="L1552" s="101"/>
    </row>
    <row r="1553" spans="1:9">
      <c r="A1553" t="s">
        <v>196</v>
      </c>
      <c r="B1553" t="s">
        <v>298</v>
      </c>
      <c r="C1553" t="s">
        <v>299</v>
      </c>
      <c r="D1553" t="s">
        <v>300</v>
      </c>
      <c r="E1553">
        <f t="shared" ca="1" si="24"/>
        <v>97662</v>
      </c>
      <c r="F1553">
        <f t="shared" ca="1" si="24"/>
        <v>199895</v>
      </c>
    </row>
    <row r="1554" spans="1:9">
      <c r="D1554" t="s">
        <v>303</v>
      </c>
      <c r="E1554">
        <f t="shared" ca="1" si="24"/>
        <v>179208</v>
      </c>
      <c r="F1554">
        <f t="shared" ca="1" si="24"/>
        <v>81646</v>
      </c>
    </row>
    <row r="1555" spans="1:9">
      <c r="D1555" t="s">
        <v>191</v>
      </c>
      <c r="E1555">
        <f t="shared" ca="1" si="24"/>
        <v>96849</v>
      </c>
      <c r="F1555">
        <f t="shared" ca="1" si="24"/>
        <v>110909</v>
      </c>
    </row>
    <row r="1556" spans="1:9">
      <c r="C1556" t="s">
        <v>304</v>
      </c>
      <c r="D1556" t="s">
        <v>307</v>
      </c>
      <c r="E1556">
        <f t="shared" ca="1" si="24"/>
        <v>50139</v>
      </c>
      <c r="F1556">
        <f t="shared" ca="1" si="24"/>
        <v>90802</v>
      </c>
    </row>
    <row r="1557" spans="1:9">
      <c r="D1557" t="s">
        <v>191</v>
      </c>
      <c r="E1557">
        <f t="shared" ca="1" si="24"/>
        <v>173709</v>
      </c>
      <c r="F1557">
        <f t="shared" ca="1" si="24"/>
        <v>27192</v>
      </c>
    </row>
    <row r="1558" spans="1:9">
      <c r="C1558" t="s">
        <v>308</v>
      </c>
      <c r="D1558" t="s">
        <v>309</v>
      </c>
      <c r="E1558">
        <f t="shared" ca="1" si="24"/>
        <v>124768</v>
      </c>
      <c r="F1558">
        <f t="shared" ca="1" si="24"/>
        <v>41952</v>
      </c>
    </row>
    <row r="1559" spans="1:9">
      <c r="D1559" t="s">
        <v>310</v>
      </c>
      <c r="E1559">
        <f t="shared" ca="1" si="24"/>
        <v>145227</v>
      </c>
      <c r="F1559">
        <f t="shared" ca="1" si="24"/>
        <v>196202</v>
      </c>
    </row>
    <row r="1560" spans="1:9">
      <c r="D1560" t="s">
        <v>311</v>
      </c>
      <c r="E1560">
        <f t="shared" ca="1" si="24"/>
        <v>178804</v>
      </c>
      <c r="F1560">
        <f t="shared" ca="1" si="24"/>
        <v>142605</v>
      </c>
    </row>
    <row r="1561" spans="1:9">
      <c r="D1561" t="s">
        <v>312</v>
      </c>
      <c r="E1561">
        <f t="shared" ca="1" si="24"/>
        <v>154944</v>
      </c>
      <c r="F1561">
        <f t="shared" ca="1" si="24"/>
        <v>138650</v>
      </c>
    </row>
    <row r="1562" spans="1:9">
      <c r="D1562" t="s">
        <v>191</v>
      </c>
      <c r="E1562">
        <f t="shared" ca="1" si="24"/>
        <v>77156</v>
      </c>
      <c r="F1562">
        <f t="shared" ca="1" si="24"/>
        <v>195452</v>
      </c>
    </row>
    <row r="1563" spans="1:9">
      <c r="C1563" t="s">
        <v>313</v>
      </c>
      <c r="D1563" t="s">
        <v>314</v>
      </c>
      <c r="E1563">
        <f t="shared" ca="1" si="24"/>
        <v>141004</v>
      </c>
      <c r="F1563">
        <f t="shared" ca="1" si="24"/>
        <v>73049</v>
      </c>
      <c r="H1563" s="101"/>
      <c r="I1563" s="101"/>
    </row>
    <row r="1564" spans="1:9">
      <c r="D1564" t="s">
        <v>315</v>
      </c>
      <c r="E1564">
        <f t="shared" ca="1" si="24"/>
        <v>59735</v>
      </c>
      <c r="F1564">
        <f t="shared" ca="1" si="24"/>
        <v>110296</v>
      </c>
    </row>
    <row r="1565" spans="1:9">
      <c r="D1565" t="s">
        <v>191</v>
      </c>
      <c r="E1565">
        <f t="shared" ca="1" si="24"/>
        <v>122538</v>
      </c>
      <c r="F1565">
        <f t="shared" ca="1" si="24"/>
        <v>151812</v>
      </c>
      <c r="H1565" s="101"/>
      <c r="I1565" s="101"/>
    </row>
    <row r="1566" spans="1:9">
      <c r="C1566" t="s">
        <v>319</v>
      </c>
      <c r="D1566" t="s">
        <v>320</v>
      </c>
      <c r="E1566">
        <f t="shared" ca="1" si="24"/>
        <v>136480</v>
      </c>
      <c r="F1566">
        <f t="shared" ca="1" si="24"/>
        <v>134418</v>
      </c>
    </row>
    <row r="1567" spans="1:9">
      <c r="D1567" t="s">
        <v>321</v>
      </c>
      <c r="E1567">
        <f t="shared" ca="1" si="24"/>
        <v>192990</v>
      </c>
      <c r="F1567">
        <f t="shared" ca="1" si="24"/>
        <v>175032</v>
      </c>
      <c r="H1567" s="101"/>
    </row>
    <row r="1568" spans="1:9">
      <c r="D1568" t="s">
        <v>322</v>
      </c>
      <c r="E1568">
        <f t="shared" ca="1" si="24"/>
        <v>97250</v>
      </c>
      <c r="F1568">
        <f t="shared" ca="1" si="24"/>
        <v>194543</v>
      </c>
    </row>
    <row r="1569" spans="2:12">
      <c r="D1569" t="s">
        <v>323</v>
      </c>
      <c r="E1569">
        <f t="shared" ca="1" si="24"/>
        <v>191629</v>
      </c>
      <c r="F1569">
        <f t="shared" ca="1" si="24"/>
        <v>30590</v>
      </c>
      <c r="H1569" s="101"/>
      <c r="I1569" s="101"/>
    </row>
    <row r="1570" spans="2:12">
      <c r="D1570" t="s">
        <v>324</v>
      </c>
      <c r="E1570">
        <f t="shared" ca="1" si="24"/>
        <v>16441</v>
      </c>
      <c r="F1570">
        <f t="shared" ca="1" si="24"/>
        <v>179499</v>
      </c>
      <c r="H1570" s="101"/>
      <c r="I1570" s="101"/>
    </row>
    <row r="1571" spans="2:12">
      <c r="D1571" t="s">
        <v>325</v>
      </c>
      <c r="E1571">
        <f t="shared" ca="1" si="24"/>
        <v>196753</v>
      </c>
      <c r="F1571">
        <f t="shared" ca="1" si="24"/>
        <v>170367</v>
      </c>
    </row>
    <row r="1572" spans="2:12">
      <c r="D1572" t="s">
        <v>326</v>
      </c>
      <c r="E1572">
        <f t="shared" ca="1" si="24"/>
        <v>196476</v>
      </c>
      <c r="F1572">
        <f t="shared" ca="1" si="24"/>
        <v>96891</v>
      </c>
    </row>
    <row r="1573" spans="2:12">
      <c r="D1573" t="s">
        <v>191</v>
      </c>
      <c r="E1573">
        <f t="shared" ca="1" si="24"/>
        <v>174424</v>
      </c>
      <c r="F1573">
        <f t="shared" ca="1" si="24"/>
        <v>186846</v>
      </c>
      <c r="H1573" s="101"/>
      <c r="I1573" s="101"/>
    </row>
    <row r="1574" spans="2:12">
      <c r="C1574" t="s">
        <v>191</v>
      </c>
      <c r="E1574">
        <f t="shared" ca="1" si="24"/>
        <v>181512</v>
      </c>
      <c r="F1574">
        <f t="shared" ca="1" si="24"/>
        <v>101302</v>
      </c>
      <c r="H1574" s="101"/>
      <c r="I1574" s="101"/>
    </row>
    <row r="1575" spans="2:12">
      <c r="B1575" t="s">
        <v>22</v>
      </c>
      <c r="C1575" t="s">
        <v>327</v>
      </c>
      <c r="D1575" t="s">
        <v>264</v>
      </c>
      <c r="E1575">
        <f t="shared" ca="1" si="24"/>
        <v>114166</v>
      </c>
      <c r="F1575">
        <f t="shared" ca="1" si="24"/>
        <v>24251</v>
      </c>
    </row>
    <row r="1576" spans="2:12">
      <c r="D1576" t="s">
        <v>205</v>
      </c>
      <c r="E1576">
        <f t="shared" ca="1" si="24"/>
        <v>67461</v>
      </c>
      <c r="F1576">
        <f t="shared" ca="1" si="24"/>
        <v>156937</v>
      </c>
      <c r="H1576" s="101"/>
      <c r="I1576" s="101"/>
    </row>
    <row r="1577" spans="2:12">
      <c r="D1577" t="s">
        <v>262</v>
      </c>
      <c r="E1577">
        <f t="shared" ca="1" si="24"/>
        <v>126232</v>
      </c>
      <c r="F1577">
        <f t="shared" ca="1" si="24"/>
        <v>169769</v>
      </c>
      <c r="H1577" s="101"/>
    </row>
    <row r="1578" spans="2:12">
      <c r="D1578" t="s">
        <v>263</v>
      </c>
      <c r="E1578">
        <f t="shared" ca="1" si="24"/>
        <v>142142</v>
      </c>
      <c r="F1578">
        <f t="shared" ca="1" si="24"/>
        <v>8492</v>
      </c>
    </row>
    <row r="1579" spans="2:12">
      <c r="D1579" t="s">
        <v>328</v>
      </c>
      <c r="E1579">
        <f t="shared" ca="1" si="24"/>
        <v>108720</v>
      </c>
      <c r="F1579">
        <f t="shared" ca="1" si="24"/>
        <v>174551</v>
      </c>
      <c r="H1579" s="101"/>
      <c r="I1579" s="101"/>
    </row>
    <row r="1580" spans="2:12">
      <c r="D1580" t="s">
        <v>191</v>
      </c>
      <c r="E1580">
        <f t="shared" ca="1" si="24"/>
        <v>159276</v>
      </c>
      <c r="F1580">
        <f t="shared" ca="1" si="24"/>
        <v>129712</v>
      </c>
      <c r="H1580" s="101"/>
      <c r="I1580" s="101"/>
      <c r="L1580" s="101"/>
    </row>
    <row r="1581" spans="2:12">
      <c r="C1581" t="s">
        <v>39</v>
      </c>
      <c r="D1581" t="s">
        <v>330</v>
      </c>
      <c r="E1581">
        <f t="shared" ca="1" si="24"/>
        <v>187256</v>
      </c>
      <c r="F1581">
        <f t="shared" ca="1" si="24"/>
        <v>38534</v>
      </c>
    </row>
    <row r="1582" spans="2:12">
      <c r="D1582" t="s">
        <v>331</v>
      </c>
      <c r="E1582">
        <f t="shared" ca="1" si="24"/>
        <v>102638</v>
      </c>
      <c r="F1582">
        <f t="shared" ca="1" si="24"/>
        <v>80364</v>
      </c>
    </row>
    <row r="1583" spans="2:12">
      <c r="D1583" t="s">
        <v>332</v>
      </c>
      <c r="E1583">
        <f t="shared" ca="1" si="24"/>
        <v>153575</v>
      </c>
      <c r="F1583">
        <f t="shared" ca="1" si="24"/>
        <v>50343</v>
      </c>
    </row>
    <row r="1584" spans="2:12">
      <c r="D1584" t="s">
        <v>333</v>
      </c>
      <c r="E1584">
        <f t="shared" ca="1" si="24"/>
        <v>137202</v>
      </c>
      <c r="F1584">
        <f t="shared" ca="1" si="24"/>
        <v>93823</v>
      </c>
    </row>
    <row r="1585" spans="3:16">
      <c r="D1585" t="s">
        <v>191</v>
      </c>
      <c r="E1585">
        <f t="shared" ca="1" si="24"/>
        <v>8162</v>
      </c>
      <c r="F1585">
        <f t="shared" ca="1" si="24"/>
        <v>64309</v>
      </c>
      <c r="H1585" s="101"/>
    </row>
    <row r="1586" spans="3:16">
      <c r="C1586" t="s">
        <v>334</v>
      </c>
      <c r="D1586" t="s">
        <v>208</v>
      </c>
      <c r="E1586">
        <f t="shared" ca="1" si="24"/>
        <v>39877</v>
      </c>
      <c r="F1586">
        <f t="shared" ca="1" si="24"/>
        <v>192220</v>
      </c>
    </row>
    <row r="1587" spans="3:16">
      <c r="D1587" t="s">
        <v>209</v>
      </c>
      <c r="E1587">
        <f t="shared" ca="1" si="24"/>
        <v>44752</v>
      </c>
      <c r="F1587">
        <f t="shared" ca="1" si="24"/>
        <v>41988</v>
      </c>
      <c r="H1587" s="101"/>
      <c r="I1587" s="101"/>
      <c r="K1587" s="101"/>
      <c r="L1587" s="101"/>
    </row>
    <row r="1588" spans="3:16">
      <c r="D1588" t="s">
        <v>335</v>
      </c>
      <c r="E1588">
        <f t="shared" ca="1" si="24"/>
        <v>52534</v>
      </c>
      <c r="F1588">
        <f t="shared" ca="1" si="24"/>
        <v>25440</v>
      </c>
    </row>
    <row r="1589" spans="3:16">
      <c r="D1589" t="s">
        <v>210</v>
      </c>
      <c r="E1589">
        <f t="shared" ca="1" si="24"/>
        <v>46474</v>
      </c>
      <c r="F1589">
        <f t="shared" ca="1" si="24"/>
        <v>196789</v>
      </c>
    </row>
    <row r="1590" spans="3:16">
      <c r="D1590" t="s">
        <v>211</v>
      </c>
      <c r="E1590">
        <f t="shared" ca="1" si="24"/>
        <v>101673</v>
      </c>
      <c r="F1590">
        <f t="shared" ca="1" si="24"/>
        <v>121841</v>
      </c>
    </row>
    <row r="1591" spans="3:16">
      <c r="D1591" t="s">
        <v>276</v>
      </c>
      <c r="E1591">
        <f t="shared" ca="1" si="24"/>
        <v>100451</v>
      </c>
      <c r="F1591">
        <f t="shared" ca="1" si="24"/>
        <v>39701</v>
      </c>
    </row>
    <row r="1592" spans="3:16">
      <c r="D1592" t="s">
        <v>212</v>
      </c>
      <c r="E1592">
        <f t="shared" ca="1" si="24"/>
        <v>135268</v>
      </c>
      <c r="F1592">
        <f t="shared" ca="1" si="24"/>
        <v>170590</v>
      </c>
    </row>
    <row r="1593" spans="3:16">
      <c r="D1593" t="s">
        <v>191</v>
      </c>
      <c r="E1593">
        <f t="shared" ca="1" si="24"/>
        <v>155266</v>
      </c>
      <c r="F1593">
        <f t="shared" ca="1" si="24"/>
        <v>178548</v>
      </c>
      <c r="H1593" s="101"/>
      <c r="I1593" s="101"/>
      <c r="K1593" s="101"/>
      <c r="L1593" s="101"/>
    </row>
    <row r="1594" spans="3:16">
      <c r="C1594" t="s">
        <v>336</v>
      </c>
      <c r="D1594" t="s">
        <v>337</v>
      </c>
      <c r="E1594">
        <f t="shared" ca="1" si="24"/>
        <v>172895</v>
      </c>
      <c r="F1594">
        <f t="shared" ca="1" si="24"/>
        <v>54939</v>
      </c>
      <c r="N1594" s="102"/>
      <c r="P1594" s="102"/>
    </row>
    <row r="1595" spans="3:16">
      <c r="D1595" t="s">
        <v>340</v>
      </c>
      <c r="E1595">
        <f t="shared" ca="1" si="24"/>
        <v>138955</v>
      </c>
      <c r="F1595">
        <f t="shared" ca="1" si="24"/>
        <v>194734</v>
      </c>
    </row>
    <row r="1596" spans="3:16">
      <c r="D1596" t="s">
        <v>191</v>
      </c>
      <c r="E1596">
        <f t="shared" ca="1" si="24"/>
        <v>111673</v>
      </c>
      <c r="F1596">
        <f t="shared" ca="1" si="24"/>
        <v>178560</v>
      </c>
    </row>
    <row r="1597" spans="3:16">
      <c r="C1597" t="s">
        <v>76</v>
      </c>
      <c r="D1597" t="s">
        <v>213</v>
      </c>
      <c r="E1597">
        <f t="shared" ca="1" si="24"/>
        <v>88645</v>
      </c>
      <c r="F1597">
        <f t="shared" ca="1" si="24"/>
        <v>64284</v>
      </c>
    </row>
    <row r="1598" spans="3:16">
      <c r="D1598" t="s">
        <v>191</v>
      </c>
      <c r="E1598">
        <f t="shared" ca="1" si="24"/>
        <v>80529</v>
      </c>
      <c r="F1598">
        <f t="shared" ca="1" si="24"/>
        <v>155401</v>
      </c>
    </row>
    <row r="1599" spans="3:16">
      <c r="C1599" t="s">
        <v>40</v>
      </c>
      <c r="D1599" t="s">
        <v>343</v>
      </c>
      <c r="E1599">
        <f t="shared" ca="1" si="24"/>
        <v>119579</v>
      </c>
      <c r="F1599">
        <f t="shared" ca="1" si="24"/>
        <v>161291</v>
      </c>
    </row>
    <row r="1600" spans="3:16">
      <c r="D1600" t="s">
        <v>344</v>
      </c>
      <c r="E1600">
        <f t="shared" ca="1" si="24"/>
        <v>48648</v>
      </c>
      <c r="F1600">
        <f t="shared" ca="1" si="24"/>
        <v>197469</v>
      </c>
    </row>
    <row r="1601" spans="2:12">
      <c r="D1601" t="s">
        <v>214</v>
      </c>
      <c r="E1601">
        <f t="shared" ca="1" si="24"/>
        <v>128056</v>
      </c>
      <c r="F1601">
        <f t="shared" ca="1" si="24"/>
        <v>150838</v>
      </c>
    </row>
    <row r="1602" spans="2:12">
      <c r="D1602" t="s">
        <v>191</v>
      </c>
      <c r="E1602">
        <f t="shared" ca="1" si="24"/>
        <v>34478</v>
      </c>
      <c r="F1602">
        <f t="shared" ca="1" si="24"/>
        <v>42184</v>
      </c>
    </row>
    <row r="1603" spans="2:12">
      <c r="C1603" t="s">
        <v>38</v>
      </c>
      <c r="D1603" t="s">
        <v>346</v>
      </c>
      <c r="E1603">
        <f t="shared" ca="1" si="24"/>
        <v>154900</v>
      </c>
      <c r="F1603">
        <f t="shared" ca="1" si="24"/>
        <v>187266</v>
      </c>
    </row>
    <row r="1604" spans="2:12">
      <c r="D1604" t="s">
        <v>347</v>
      </c>
      <c r="E1604">
        <f t="shared" ca="1" si="24"/>
        <v>112301</v>
      </c>
      <c r="F1604">
        <f t="shared" ca="1" si="24"/>
        <v>187432</v>
      </c>
    </row>
    <row r="1605" spans="2:12">
      <c r="D1605" t="s">
        <v>191</v>
      </c>
      <c r="E1605">
        <f t="shared" ref="E1605:F1668" ca="1" si="25">RANDBETWEEN(1,200000)</f>
        <v>43233</v>
      </c>
      <c r="F1605">
        <f t="shared" ca="1" si="25"/>
        <v>132444</v>
      </c>
    </row>
    <row r="1606" spans="2:12">
      <c r="C1606" t="s">
        <v>191</v>
      </c>
      <c r="E1606">
        <f t="shared" ca="1" si="25"/>
        <v>190947</v>
      </c>
      <c r="F1606">
        <f t="shared" ca="1" si="25"/>
        <v>5871</v>
      </c>
      <c r="H1606" s="101"/>
      <c r="I1606" s="101"/>
      <c r="K1606" s="101"/>
      <c r="L1606" s="101"/>
    </row>
    <row r="1607" spans="2:12">
      <c r="B1607" t="s">
        <v>77</v>
      </c>
      <c r="C1607" t="s">
        <v>77</v>
      </c>
      <c r="D1607" t="s">
        <v>77</v>
      </c>
      <c r="E1607">
        <f t="shared" ca="1" si="25"/>
        <v>135182</v>
      </c>
      <c r="F1607">
        <f t="shared" ca="1" si="25"/>
        <v>164778</v>
      </c>
    </row>
    <row r="1608" spans="2:12">
      <c r="D1608" t="s">
        <v>191</v>
      </c>
      <c r="E1608">
        <f t="shared" ca="1" si="25"/>
        <v>106744</v>
      </c>
      <c r="F1608">
        <f t="shared" ca="1" si="25"/>
        <v>66879</v>
      </c>
    </row>
    <row r="1609" spans="2:12">
      <c r="C1609" t="s">
        <v>191</v>
      </c>
      <c r="E1609">
        <f t="shared" ca="1" si="25"/>
        <v>145814</v>
      </c>
      <c r="F1609">
        <f t="shared" ca="1" si="25"/>
        <v>116403</v>
      </c>
    </row>
    <row r="1610" spans="2:12">
      <c r="B1610" t="s">
        <v>23</v>
      </c>
      <c r="C1610" t="s">
        <v>349</v>
      </c>
      <c r="D1610" t="s">
        <v>215</v>
      </c>
      <c r="E1610">
        <f t="shared" ca="1" si="25"/>
        <v>44402</v>
      </c>
      <c r="F1610">
        <f t="shared" ca="1" si="25"/>
        <v>13069</v>
      </c>
    </row>
    <row r="1611" spans="2:12">
      <c r="D1611" t="s">
        <v>216</v>
      </c>
      <c r="E1611">
        <f t="shared" ca="1" si="25"/>
        <v>18467</v>
      </c>
      <c r="F1611">
        <f t="shared" ca="1" si="25"/>
        <v>87032</v>
      </c>
    </row>
    <row r="1612" spans="2:12">
      <c r="D1612" t="s">
        <v>217</v>
      </c>
      <c r="E1612">
        <f t="shared" ca="1" si="25"/>
        <v>155971</v>
      </c>
      <c r="F1612">
        <f t="shared" ca="1" si="25"/>
        <v>6845</v>
      </c>
    </row>
    <row r="1613" spans="2:12">
      <c r="D1613" t="s">
        <v>350</v>
      </c>
      <c r="E1613">
        <f t="shared" ca="1" si="25"/>
        <v>193226</v>
      </c>
      <c r="F1613">
        <f t="shared" ca="1" si="25"/>
        <v>119573</v>
      </c>
    </row>
    <row r="1614" spans="2:12">
      <c r="D1614" t="s">
        <v>218</v>
      </c>
      <c r="E1614">
        <f t="shared" ca="1" si="25"/>
        <v>143422</v>
      </c>
      <c r="F1614">
        <f t="shared" ca="1" si="25"/>
        <v>171890</v>
      </c>
    </row>
    <row r="1615" spans="2:12">
      <c r="D1615" t="s">
        <v>191</v>
      </c>
      <c r="E1615">
        <f t="shared" ca="1" si="25"/>
        <v>80108</v>
      </c>
      <c r="F1615">
        <f t="shared" ca="1" si="25"/>
        <v>2076</v>
      </c>
    </row>
    <row r="1616" spans="2:12">
      <c r="C1616" t="s">
        <v>25</v>
      </c>
      <c r="D1616" t="s">
        <v>219</v>
      </c>
      <c r="E1616">
        <f t="shared" ca="1" si="25"/>
        <v>23311</v>
      </c>
      <c r="F1616">
        <f t="shared" ca="1" si="25"/>
        <v>85148</v>
      </c>
    </row>
    <row r="1617" spans="3:9">
      <c r="D1617" t="s">
        <v>220</v>
      </c>
      <c r="E1617">
        <f t="shared" ca="1" si="25"/>
        <v>53404</v>
      </c>
      <c r="F1617">
        <f t="shared" ca="1" si="25"/>
        <v>137002</v>
      </c>
    </row>
    <row r="1618" spans="3:9">
      <c r="D1618" t="s">
        <v>257</v>
      </c>
      <c r="E1618">
        <f t="shared" ca="1" si="25"/>
        <v>77421</v>
      </c>
      <c r="F1618">
        <f t="shared" ca="1" si="25"/>
        <v>187280</v>
      </c>
    </row>
    <row r="1619" spans="3:9">
      <c r="D1619" t="s">
        <v>221</v>
      </c>
      <c r="E1619">
        <f t="shared" ca="1" si="25"/>
        <v>168475</v>
      </c>
      <c r="F1619">
        <f t="shared" ca="1" si="25"/>
        <v>84079</v>
      </c>
    </row>
    <row r="1620" spans="3:9">
      <c r="D1620" t="s">
        <v>351</v>
      </c>
      <c r="E1620">
        <f t="shared" ca="1" si="25"/>
        <v>3774</v>
      </c>
      <c r="F1620">
        <f t="shared" ca="1" si="25"/>
        <v>178857</v>
      </c>
    </row>
    <row r="1621" spans="3:9">
      <c r="D1621" t="s">
        <v>191</v>
      </c>
      <c r="E1621">
        <f t="shared" ca="1" si="25"/>
        <v>193002</v>
      </c>
      <c r="F1621">
        <f t="shared" ca="1" si="25"/>
        <v>177915</v>
      </c>
      <c r="H1621" s="101"/>
    </row>
    <row r="1622" spans="3:9">
      <c r="C1622" t="s">
        <v>352</v>
      </c>
      <c r="D1622" t="s">
        <v>353</v>
      </c>
      <c r="E1622">
        <f t="shared" ca="1" si="25"/>
        <v>116264</v>
      </c>
      <c r="F1622">
        <f t="shared" ca="1" si="25"/>
        <v>39553</v>
      </c>
    </row>
    <row r="1623" spans="3:9">
      <c r="D1623" t="s">
        <v>249</v>
      </c>
      <c r="E1623">
        <f t="shared" ca="1" si="25"/>
        <v>130501</v>
      </c>
      <c r="F1623">
        <f t="shared" ca="1" si="25"/>
        <v>54927</v>
      </c>
    </row>
    <row r="1624" spans="3:9">
      <c r="D1624" t="s">
        <v>354</v>
      </c>
      <c r="E1624">
        <f t="shared" ca="1" si="25"/>
        <v>118894</v>
      </c>
      <c r="F1624">
        <f t="shared" ca="1" si="25"/>
        <v>199637</v>
      </c>
      <c r="H1624" s="101"/>
    </row>
    <row r="1625" spans="3:9">
      <c r="D1625" t="s">
        <v>355</v>
      </c>
      <c r="E1625">
        <f t="shared" ca="1" si="25"/>
        <v>4234</v>
      </c>
      <c r="F1625">
        <f t="shared" ca="1" si="25"/>
        <v>92910</v>
      </c>
    </row>
    <row r="1626" spans="3:9">
      <c r="D1626" t="s">
        <v>222</v>
      </c>
      <c r="E1626">
        <f t="shared" ca="1" si="25"/>
        <v>62408</v>
      </c>
      <c r="F1626">
        <f t="shared" ca="1" si="25"/>
        <v>132717</v>
      </c>
    </row>
    <row r="1627" spans="3:9">
      <c r="D1627" t="s">
        <v>356</v>
      </c>
      <c r="E1627">
        <f t="shared" ca="1" si="25"/>
        <v>178576</v>
      </c>
      <c r="F1627">
        <f t="shared" ca="1" si="25"/>
        <v>198202</v>
      </c>
    </row>
    <row r="1628" spans="3:9">
      <c r="D1628" t="s">
        <v>191</v>
      </c>
      <c r="E1628">
        <f t="shared" ca="1" si="25"/>
        <v>152007</v>
      </c>
      <c r="F1628">
        <f t="shared" ca="1" si="25"/>
        <v>62458</v>
      </c>
      <c r="H1628" s="101"/>
      <c r="I1628" s="101"/>
    </row>
    <row r="1629" spans="3:9">
      <c r="C1629" t="s">
        <v>24</v>
      </c>
      <c r="D1629" t="s">
        <v>357</v>
      </c>
      <c r="E1629">
        <f t="shared" ca="1" si="25"/>
        <v>7875</v>
      </c>
      <c r="F1629">
        <f t="shared" ca="1" si="25"/>
        <v>49902</v>
      </c>
    </row>
    <row r="1630" spans="3:9">
      <c r="D1630" t="s">
        <v>223</v>
      </c>
      <c r="E1630">
        <f t="shared" ca="1" si="25"/>
        <v>6887</v>
      </c>
      <c r="F1630">
        <f t="shared" ca="1" si="25"/>
        <v>93140</v>
      </c>
    </row>
    <row r="1631" spans="3:9">
      <c r="D1631" t="s">
        <v>358</v>
      </c>
      <c r="E1631">
        <f t="shared" ca="1" si="25"/>
        <v>7894</v>
      </c>
      <c r="F1631">
        <f t="shared" ca="1" si="25"/>
        <v>115727</v>
      </c>
    </row>
    <row r="1632" spans="3:9">
      <c r="D1632" t="s">
        <v>359</v>
      </c>
      <c r="E1632">
        <f t="shared" ca="1" si="25"/>
        <v>145418</v>
      </c>
      <c r="F1632">
        <f t="shared" ca="1" si="25"/>
        <v>121049</v>
      </c>
    </row>
    <row r="1633" spans="3:6">
      <c r="D1633" t="s">
        <v>191</v>
      </c>
      <c r="E1633">
        <f t="shared" ca="1" si="25"/>
        <v>10999</v>
      </c>
      <c r="F1633">
        <f t="shared" ca="1" si="25"/>
        <v>41152</v>
      </c>
    </row>
    <row r="1634" spans="3:6">
      <c r="C1634" t="s">
        <v>360</v>
      </c>
      <c r="D1634" t="s">
        <v>224</v>
      </c>
      <c r="E1634">
        <f t="shared" ca="1" si="25"/>
        <v>108237</v>
      </c>
      <c r="F1634">
        <f t="shared" ca="1" si="25"/>
        <v>149677</v>
      </c>
    </row>
    <row r="1635" spans="3:6">
      <c r="D1635" t="s">
        <v>225</v>
      </c>
      <c r="E1635">
        <f t="shared" ca="1" si="25"/>
        <v>23588</v>
      </c>
      <c r="F1635">
        <f t="shared" ca="1" si="25"/>
        <v>171859</v>
      </c>
    </row>
    <row r="1636" spans="3:6">
      <c r="D1636" t="s">
        <v>361</v>
      </c>
      <c r="E1636">
        <f t="shared" ca="1" si="25"/>
        <v>53380</v>
      </c>
      <c r="F1636">
        <f t="shared" ca="1" si="25"/>
        <v>26245</v>
      </c>
    </row>
    <row r="1637" spans="3:6">
      <c r="D1637" t="s">
        <v>226</v>
      </c>
      <c r="E1637">
        <f t="shared" ca="1" si="25"/>
        <v>27998</v>
      </c>
      <c r="F1637">
        <f t="shared" ca="1" si="25"/>
        <v>146920</v>
      </c>
    </row>
    <row r="1638" spans="3:6">
      <c r="D1638" t="s">
        <v>191</v>
      </c>
      <c r="E1638">
        <f t="shared" ca="1" si="25"/>
        <v>129130</v>
      </c>
      <c r="F1638">
        <f t="shared" ca="1" si="25"/>
        <v>57595</v>
      </c>
    </row>
    <row r="1639" spans="3:6">
      <c r="C1639" t="s">
        <v>362</v>
      </c>
      <c r="D1639" t="s">
        <v>227</v>
      </c>
      <c r="E1639">
        <f t="shared" ca="1" si="25"/>
        <v>164212</v>
      </c>
      <c r="F1639">
        <f t="shared" ca="1" si="25"/>
        <v>117513</v>
      </c>
    </row>
    <row r="1640" spans="3:6">
      <c r="D1640" t="s">
        <v>229</v>
      </c>
      <c r="E1640">
        <f t="shared" ca="1" si="25"/>
        <v>49024</v>
      </c>
      <c r="F1640">
        <f t="shared" ca="1" si="25"/>
        <v>182726</v>
      </c>
    </row>
    <row r="1641" spans="3:6">
      <c r="D1641" t="s">
        <v>191</v>
      </c>
      <c r="E1641">
        <f t="shared" ca="1" si="25"/>
        <v>42419</v>
      </c>
      <c r="F1641">
        <f t="shared" ca="1" si="25"/>
        <v>20289</v>
      </c>
    </row>
    <row r="1642" spans="3:6">
      <c r="C1642" t="s">
        <v>364</v>
      </c>
      <c r="D1642" t="s">
        <v>365</v>
      </c>
      <c r="E1642">
        <f t="shared" ca="1" si="25"/>
        <v>180318</v>
      </c>
      <c r="F1642">
        <f t="shared" ca="1" si="25"/>
        <v>5389</v>
      </c>
    </row>
    <row r="1643" spans="3:6">
      <c r="D1643" t="s">
        <v>230</v>
      </c>
      <c r="E1643">
        <f t="shared" ca="1" si="25"/>
        <v>154479</v>
      </c>
      <c r="F1643">
        <f t="shared" ca="1" si="25"/>
        <v>128167</v>
      </c>
    </row>
    <row r="1644" spans="3:6">
      <c r="D1644" t="s">
        <v>366</v>
      </c>
      <c r="E1644">
        <f t="shared" ca="1" si="25"/>
        <v>21563</v>
      </c>
      <c r="F1644">
        <f t="shared" ca="1" si="25"/>
        <v>754</v>
      </c>
    </row>
    <row r="1645" spans="3:6">
      <c r="D1645" t="s">
        <v>191</v>
      </c>
      <c r="E1645">
        <f t="shared" ca="1" si="25"/>
        <v>199951</v>
      </c>
      <c r="F1645">
        <f t="shared" ca="1" si="25"/>
        <v>139230</v>
      </c>
    </row>
    <row r="1646" spans="3:6">
      <c r="C1646" t="s">
        <v>26</v>
      </c>
      <c r="D1646" t="s">
        <v>231</v>
      </c>
      <c r="E1646">
        <f t="shared" ca="1" si="25"/>
        <v>62307</v>
      </c>
      <c r="F1646">
        <f t="shared" ca="1" si="25"/>
        <v>27980</v>
      </c>
    </row>
    <row r="1647" spans="3:6">
      <c r="D1647" t="s">
        <v>367</v>
      </c>
      <c r="E1647">
        <f t="shared" ca="1" si="25"/>
        <v>149447</v>
      </c>
      <c r="F1647">
        <f t="shared" ca="1" si="25"/>
        <v>136440</v>
      </c>
    </row>
    <row r="1648" spans="3:6">
      <c r="D1648" t="s">
        <v>368</v>
      </c>
      <c r="E1648">
        <f t="shared" ca="1" si="25"/>
        <v>101355</v>
      </c>
      <c r="F1648">
        <f t="shared" ca="1" si="25"/>
        <v>67992</v>
      </c>
    </row>
    <row r="1649" spans="2:9">
      <c r="D1649" t="s">
        <v>232</v>
      </c>
      <c r="E1649">
        <f t="shared" ca="1" si="25"/>
        <v>198006</v>
      </c>
      <c r="F1649">
        <f t="shared" ca="1" si="25"/>
        <v>120522</v>
      </c>
    </row>
    <row r="1650" spans="2:9">
      <c r="D1650" t="s">
        <v>233</v>
      </c>
      <c r="E1650">
        <f t="shared" ca="1" si="25"/>
        <v>9589</v>
      </c>
      <c r="F1650">
        <f t="shared" ca="1" si="25"/>
        <v>70487</v>
      </c>
    </row>
    <row r="1651" spans="2:9">
      <c r="D1651" t="s">
        <v>191</v>
      </c>
      <c r="E1651">
        <f t="shared" ca="1" si="25"/>
        <v>13777</v>
      </c>
      <c r="F1651">
        <f t="shared" ca="1" si="25"/>
        <v>111986</v>
      </c>
    </row>
    <row r="1652" spans="2:9">
      <c r="C1652" t="s">
        <v>369</v>
      </c>
      <c r="D1652" t="s">
        <v>234</v>
      </c>
      <c r="E1652">
        <f t="shared" ca="1" si="25"/>
        <v>121534</v>
      </c>
      <c r="F1652">
        <f t="shared" ca="1" si="25"/>
        <v>141062</v>
      </c>
    </row>
    <row r="1653" spans="2:9">
      <c r="D1653" t="s">
        <v>235</v>
      </c>
      <c r="E1653">
        <f t="shared" ca="1" si="25"/>
        <v>88550</v>
      </c>
      <c r="F1653">
        <f t="shared" ca="1" si="25"/>
        <v>169868</v>
      </c>
    </row>
    <row r="1654" spans="2:9">
      <c r="D1654" t="s">
        <v>370</v>
      </c>
      <c r="E1654">
        <f t="shared" ca="1" si="25"/>
        <v>143225</v>
      </c>
      <c r="F1654">
        <f t="shared" ca="1" si="25"/>
        <v>46292</v>
      </c>
    </row>
    <row r="1655" spans="2:9">
      <c r="D1655" t="s">
        <v>191</v>
      </c>
      <c r="E1655">
        <f t="shared" ca="1" si="25"/>
        <v>5153</v>
      </c>
      <c r="F1655">
        <f t="shared" ca="1" si="25"/>
        <v>50733</v>
      </c>
    </row>
    <row r="1656" spans="2:9">
      <c r="C1656" t="s">
        <v>191</v>
      </c>
      <c r="E1656">
        <f t="shared" ca="1" si="25"/>
        <v>15949</v>
      </c>
      <c r="F1656">
        <f t="shared" ca="1" si="25"/>
        <v>143968</v>
      </c>
      <c r="H1656" s="101"/>
      <c r="I1656" s="101"/>
    </row>
    <row r="1657" spans="2:9">
      <c r="B1657" t="s">
        <v>19</v>
      </c>
      <c r="C1657" t="s">
        <v>371</v>
      </c>
      <c r="D1657" t="s">
        <v>373</v>
      </c>
      <c r="E1657">
        <f t="shared" ca="1" si="25"/>
        <v>158280</v>
      </c>
      <c r="F1657">
        <f t="shared" ca="1" si="25"/>
        <v>39894</v>
      </c>
    </row>
    <row r="1658" spans="2:9">
      <c r="D1658" t="s">
        <v>374</v>
      </c>
      <c r="E1658">
        <f t="shared" ca="1" si="25"/>
        <v>117118</v>
      </c>
      <c r="F1658">
        <f t="shared" ca="1" si="25"/>
        <v>132856</v>
      </c>
    </row>
    <row r="1659" spans="2:9">
      <c r="D1659" t="s">
        <v>375</v>
      </c>
      <c r="E1659">
        <f t="shared" ca="1" si="25"/>
        <v>97586</v>
      </c>
      <c r="F1659">
        <f t="shared" ca="1" si="25"/>
        <v>21990</v>
      </c>
    </row>
    <row r="1660" spans="2:9">
      <c r="D1660" t="s">
        <v>377</v>
      </c>
      <c r="E1660">
        <f t="shared" ca="1" si="25"/>
        <v>154837</v>
      </c>
      <c r="F1660">
        <f t="shared" ca="1" si="25"/>
        <v>198951</v>
      </c>
    </row>
    <row r="1661" spans="2:9">
      <c r="D1661" t="s">
        <v>191</v>
      </c>
      <c r="E1661">
        <f t="shared" ca="1" si="25"/>
        <v>152087</v>
      </c>
      <c r="F1661">
        <f t="shared" ca="1" si="25"/>
        <v>137075</v>
      </c>
    </row>
    <row r="1662" spans="2:9">
      <c r="C1662" t="s">
        <v>382</v>
      </c>
      <c r="D1662" t="s">
        <v>383</v>
      </c>
      <c r="E1662">
        <f t="shared" ca="1" si="25"/>
        <v>74476</v>
      </c>
      <c r="F1662">
        <f t="shared" ca="1" si="25"/>
        <v>39716</v>
      </c>
    </row>
    <row r="1663" spans="2:9">
      <c r="D1663" t="s">
        <v>384</v>
      </c>
      <c r="E1663">
        <f t="shared" ca="1" si="25"/>
        <v>140783</v>
      </c>
      <c r="F1663">
        <f t="shared" ca="1" si="25"/>
        <v>47945</v>
      </c>
    </row>
    <row r="1664" spans="2:9">
      <c r="D1664" t="s">
        <v>385</v>
      </c>
      <c r="E1664">
        <f t="shared" ca="1" si="25"/>
        <v>178879</v>
      </c>
      <c r="F1664">
        <f t="shared" ca="1" si="25"/>
        <v>184007</v>
      </c>
    </row>
    <row r="1665" spans="3:14">
      <c r="D1665" t="s">
        <v>386</v>
      </c>
      <c r="E1665">
        <f t="shared" ca="1" si="25"/>
        <v>167977</v>
      </c>
      <c r="F1665">
        <f t="shared" ca="1" si="25"/>
        <v>108705</v>
      </c>
      <c r="H1665" s="101"/>
    </row>
    <row r="1666" spans="3:14">
      <c r="D1666" t="s">
        <v>387</v>
      </c>
      <c r="E1666">
        <f t="shared" ca="1" si="25"/>
        <v>145835</v>
      </c>
      <c r="F1666">
        <f t="shared" ca="1" si="25"/>
        <v>44613</v>
      </c>
      <c r="H1666" s="101"/>
    </row>
    <row r="1667" spans="3:14">
      <c r="D1667" t="s">
        <v>191</v>
      </c>
      <c r="E1667">
        <f t="shared" ca="1" si="25"/>
        <v>18304</v>
      </c>
      <c r="F1667">
        <f t="shared" ca="1" si="25"/>
        <v>1835</v>
      </c>
      <c r="H1667" s="101"/>
      <c r="I1667" s="101"/>
    </row>
    <row r="1668" spans="3:14">
      <c r="C1668" t="s">
        <v>388</v>
      </c>
      <c r="D1668" t="s">
        <v>236</v>
      </c>
      <c r="E1668">
        <f t="shared" ca="1" si="25"/>
        <v>115957</v>
      </c>
      <c r="F1668">
        <f t="shared" ca="1" si="25"/>
        <v>135586</v>
      </c>
    </row>
    <row r="1669" spans="3:14">
      <c r="D1669" t="s">
        <v>390</v>
      </c>
      <c r="E1669">
        <f t="shared" ref="E1669:F1732" ca="1" si="26">RANDBETWEEN(1,200000)</f>
        <v>174086</v>
      </c>
      <c r="F1669">
        <f t="shared" ca="1" si="26"/>
        <v>98119</v>
      </c>
      <c r="H1669" s="101"/>
      <c r="I1669" s="101"/>
    </row>
    <row r="1670" spans="3:14">
      <c r="D1670" t="s">
        <v>391</v>
      </c>
      <c r="E1670">
        <f t="shared" ca="1" si="26"/>
        <v>121759</v>
      </c>
      <c r="F1670">
        <f t="shared" ca="1" si="26"/>
        <v>51998</v>
      </c>
    </row>
    <row r="1671" spans="3:14">
      <c r="D1671" t="s">
        <v>191</v>
      </c>
      <c r="E1671">
        <f t="shared" ca="1" si="26"/>
        <v>158741</v>
      </c>
      <c r="F1671">
        <f t="shared" ca="1" si="26"/>
        <v>116746</v>
      </c>
      <c r="H1671" s="101"/>
      <c r="I1671" s="101"/>
    </row>
    <row r="1672" spans="3:14">
      <c r="C1672" t="s">
        <v>20</v>
      </c>
      <c r="D1672" t="s">
        <v>237</v>
      </c>
      <c r="E1672">
        <f t="shared" ca="1" si="26"/>
        <v>83309</v>
      </c>
      <c r="F1672">
        <f t="shared" ca="1" si="26"/>
        <v>54169</v>
      </c>
    </row>
    <row r="1673" spans="3:14">
      <c r="D1673" t="s">
        <v>238</v>
      </c>
      <c r="E1673">
        <f t="shared" ca="1" si="26"/>
        <v>29096</v>
      </c>
      <c r="F1673">
        <f t="shared" ca="1" si="26"/>
        <v>31881</v>
      </c>
      <c r="N1673" s="102"/>
    </row>
    <row r="1674" spans="3:14">
      <c r="D1674" t="s">
        <v>191</v>
      </c>
      <c r="E1674">
        <f t="shared" ca="1" si="26"/>
        <v>44445</v>
      </c>
      <c r="F1674">
        <f t="shared" ca="1" si="26"/>
        <v>38741</v>
      </c>
    </row>
    <row r="1675" spans="3:14">
      <c r="C1675" t="s">
        <v>392</v>
      </c>
      <c r="D1675" t="s">
        <v>239</v>
      </c>
      <c r="E1675">
        <f t="shared" ca="1" si="26"/>
        <v>64450</v>
      </c>
      <c r="F1675">
        <f t="shared" ca="1" si="26"/>
        <v>27680</v>
      </c>
    </row>
    <row r="1676" spans="3:14">
      <c r="D1676" t="s">
        <v>240</v>
      </c>
      <c r="E1676">
        <f t="shared" ca="1" si="26"/>
        <v>160227</v>
      </c>
      <c r="F1676">
        <f t="shared" ca="1" si="26"/>
        <v>47927</v>
      </c>
      <c r="N1676" s="102"/>
    </row>
    <row r="1677" spans="3:14">
      <c r="D1677" t="s">
        <v>393</v>
      </c>
      <c r="E1677">
        <f t="shared" ca="1" si="26"/>
        <v>67246</v>
      </c>
      <c r="F1677">
        <f t="shared" ca="1" si="26"/>
        <v>124711</v>
      </c>
      <c r="H1677" s="101"/>
      <c r="I1677" s="101"/>
    </row>
    <row r="1678" spans="3:14">
      <c r="D1678" t="s">
        <v>241</v>
      </c>
      <c r="E1678">
        <f t="shared" ca="1" si="26"/>
        <v>131321</v>
      </c>
      <c r="F1678">
        <f t="shared" ca="1" si="26"/>
        <v>193422</v>
      </c>
    </row>
    <row r="1679" spans="3:14">
      <c r="D1679" t="s">
        <v>191</v>
      </c>
      <c r="E1679">
        <f t="shared" ca="1" si="26"/>
        <v>141202</v>
      </c>
      <c r="F1679">
        <f t="shared" ca="1" si="26"/>
        <v>92816</v>
      </c>
      <c r="H1679" s="101"/>
      <c r="I1679" s="101"/>
    </row>
    <row r="1680" spans="3:14">
      <c r="C1680" t="s">
        <v>394</v>
      </c>
      <c r="D1680" t="s">
        <v>395</v>
      </c>
      <c r="E1680">
        <f t="shared" ca="1" si="26"/>
        <v>37291</v>
      </c>
      <c r="F1680">
        <f t="shared" ca="1" si="26"/>
        <v>27176</v>
      </c>
    </row>
    <row r="1681" spans="2:16">
      <c r="D1681" t="s">
        <v>396</v>
      </c>
      <c r="E1681">
        <f t="shared" ca="1" si="26"/>
        <v>7033</v>
      </c>
      <c r="F1681">
        <f t="shared" ca="1" si="26"/>
        <v>75632</v>
      </c>
    </row>
    <row r="1682" spans="2:16">
      <c r="D1682" t="s">
        <v>397</v>
      </c>
      <c r="E1682">
        <f t="shared" ca="1" si="26"/>
        <v>47715</v>
      </c>
      <c r="F1682">
        <f t="shared" ca="1" si="26"/>
        <v>15739</v>
      </c>
    </row>
    <row r="1683" spans="2:16">
      <c r="D1683" t="s">
        <v>191</v>
      </c>
      <c r="E1683">
        <f t="shared" ca="1" si="26"/>
        <v>188343</v>
      </c>
      <c r="F1683">
        <f t="shared" ca="1" si="26"/>
        <v>82101</v>
      </c>
    </row>
    <row r="1684" spans="2:16">
      <c r="C1684" t="s">
        <v>398</v>
      </c>
      <c r="D1684" t="s">
        <v>399</v>
      </c>
      <c r="E1684">
        <f t="shared" ca="1" si="26"/>
        <v>151219</v>
      </c>
      <c r="F1684">
        <f t="shared" ca="1" si="26"/>
        <v>30377</v>
      </c>
      <c r="N1684" s="102"/>
      <c r="P1684" s="102"/>
    </row>
    <row r="1685" spans="2:16">
      <c r="D1685" t="s">
        <v>191</v>
      </c>
      <c r="E1685">
        <f t="shared" ca="1" si="26"/>
        <v>111709</v>
      </c>
      <c r="F1685">
        <f t="shared" ca="1" si="26"/>
        <v>7558</v>
      </c>
      <c r="N1685" s="102"/>
      <c r="P1685" s="102"/>
    </row>
    <row r="1686" spans="2:16">
      <c r="C1686" t="s">
        <v>401</v>
      </c>
      <c r="D1686" t="s">
        <v>242</v>
      </c>
      <c r="E1686">
        <f t="shared" ca="1" si="26"/>
        <v>36097</v>
      </c>
      <c r="F1686">
        <f t="shared" ca="1" si="26"/>
        <v>143180</v>
      </c>
    </row>
    <row r="1687" spans="2:16">
      <c r="D1687" t="s">
        <v>243</v>
      </c>
      <c r="E1687">
        <f t="shared" ca="1" si="26"/>
        <v>148926</v>
      </c>
      <c r="F1687">
        <f t="shared" ca="1" si="26"/>
        <v>22893</v>
      </c>
    </row>
    <row r="1688" spans="2:16">
      <c r="D1688" t="s">
        <v>402</v>
      </c>
      <c r="E1688">
        <f t="shared" ca="1" si="26"/>
        <v>112161</v>
      </c>
      <c r="F1688">
        <f t="shared" ca="1" si="26"/>
        <v>45900</v>
      </c>
    </row>
    <row r="1689" spans="2:16">
      <c r="D1689" t="s">
        <v>244</v>
      </c>
      <c r="E1689">
        <f t="shared" ca="1" si="26"/>
        <v>138634</v>
      </c>
      <c r="F1689">
        <f t="shared" ca="1" si="26"/>
        <v>108303</v>
      </c>
    </row>
    <row r="1690" spans="2:16">
      <c r="D1690" t="s">
        <v>191</v>
      </c>
      <c r="E1690">
        <f t="shared" ca="1" si="26"/>
        <v>22932</v>
      </c>
      <c r="F1690">
        <f t="shared" ca="1" si="26"/>
        <v>12070</v>
      </c>
    </row>
    <row r="1691" spans="2:16">
      <c r="C1691" t="s">
        <v>191</v>
      </c>
      <c r="E1691">
        <f t="shared" ca="1" si="26"/>
        <v>83434</v>
      </c>
      <c r="F1691">
        <f t="shared" ca="1" si="26"/>
        <v>174904</v>
      </c>
      <c r="H1691" s="101"/>
      <c r="I1691" s="101"/>
      <c r="K1691" s="101"/>
    </row>
    <row r="1692" spans="2:16">
      <c r="B1692" t="s">
        <v>18</v>
      </c>
      <c r="C1692" t="s">
        <v>403</v>
      </c>
      <c r="D1692" t="s">
        <v>404</v>
      </c>
      <c r="E1692">
        <f t="shared" ca="1" si="26"/>
        <v>23036</v>
      </c>
      <c r="F1692">
        <f t="shared" ca="1" si="26"/>
        <v>107856</v>
      </c>
    </row>
    <row r="1693" spans="2:16">
      <c r="D1693" t="s">
        <v>405</v>
      </c>
      <c r="E1693">
        <f t="shared" ca="1" si="26"/>
        <v>8100</v>
      </c>
      <c r="F1693">
        <f t="shared" ca="1" si="26"/>
        <v>178641</v>
      </c>
    </row>
    <row r="1694" spans="2:16">
      <c r="D1694" t="s">
        <v>409</v>
      </c>
      <c r="E1694">
        <f t="shared" ca="1" si="26"/>
        <v>4250</v>
      </c>
      <c r="F1694">
        <f t="shared" ca="1" si="26"/>
        <v>129366</v>
      </c>
    </row>
    <row r="1695" spans="2:16">
      <c r="D1695" t="s">
        <v>410</v>
      </c>
      <c r="E1695">
        <f t="shared" ca="1" si="26"/>
        <v>131240</v>
      </c>
      <c r="F1695">
        <f t="shared" ca="1" si="26"/>
        <v>74617</v>
      </c>
    </row>
    <row r="1696" spans="2:16">
      <c r="D1696" t="s">
        <v>191</v>
      </c>
      <c r="E1696">
        <f t="shared" ca="1" si="26"/>
        <v>20831</v>
      </c>
      <c r="F1696">
        <f t="shared" ca="1" si="26"/>
        <v>91456</v>
      </c>
      <c r="H1696" s="101"/>
      <c r="I1696" s="101"/>
    </row>
    <row r="1697" spans="3:8">
      <c r="C1697" t="s">
        <v>425</v>
      </c>
      <c r="D1697" t="s">
        <v>426</v>
      </c>
      <c r="E1697">
        <f t="shared" ca="1" si="26"/>
        <v>105543</v>
      </c>
      <c r="F1697">
        <f t="shared" ca="1" si="26"/>
        <v>169152</v>
      </c>
    </row>
    <row r="1698" spans="3:8">
      <c r="D1698" t="s">
        <v>428</v>
      </c>
      <c r="E1698">
        <f t="shared" ca="1" si="26"/>
        <v>62637</v>
      </c>
      <c r="F1698">
        <f t="shared" ca="1" si="26"/>
        <v>149702</v>
      </c>
    </row>
    <row r="1699" spans="3:8">
      <c r="D1699" t="s">
        <v>429</v>
      </c>
      <c r="E1699">
        <f t="shared" ca="1" si="26"/>
        <v>55565</v>
      </c>
      <c r="F1699">
        <f t="shared" ca="1" si="26"/>
        <v>47069</v>
      </c>
    </row>
    <row r="1700" spans="3:8">
      <c r="D1700" t="s">
        <v>432</v>
      </c>
      <c r="E1700">
        <f t="shared" ca="1" si="26"/>
        <v>13610</v>
      </c>
      <c r="F1700">
        <f t="shared" ca="1" si="26"/>
        <v>146935</v>
      </c>
    </row>
    <row r="1701" spans="3:8">
      <c r="D1701" t="s">
        <v>191</v>
      </c>
      <c r="E1701">
        <f t="shared" ca="1" si="26"/>
        <v>18321</v>
      </c>
      <c r="F1701">
        <f t="shared" ca="1" si="26"/>
        <v>6137</v>
      </c>
      <c r="H1701" s="101"/>
    </row>
    <row r="1702" spans="3:8">
      <c r="C1702" t="s">
        <v>433</v>
      </c>
      <c r="D1702" t="s">
        <v>436</v>
      </c>
      <c r="E1702">
        <f t="shared" ca="1" si="26"/>
        <v>96700</v>
      </c>
      <c r="F1702">
        <f t="shared" ca="1" si="26"/>
        <v>18146</v>
      </c>
    </row>
    <row r="1703" spans="3:8">
      <c r="D1703" t="s">
        <v>437</v>
      </c>
      <c r="E1703">
        <f t="shared" ca="1" si="26"/>
        <v>173103</v>
      </c>
      <c r="F1703">
        <f t="shared" ca="1" si="26"/>
        <v>67087</v>
      </c>
    </row>
    <row r="1704" spans="3:8">
      <c r="D1704" t="s">
        <v>438</v>
      </c>
      <c r="E1704">
        <f t="shared" ca="1" si="26"/>
        <v>59745</v>
      </c>
      <c r="F1704">
        <f t="shared" ca="1" si="26"/>
        <v>57602</v>
      </c>
    </row>
    <row r="1705" spans="3:8">
      <c r="D1705" t="s">
        <v>191</v>
      </c>
      <c r="E1705">
        <f t="shared" ca="1" si="26"/>
        <v>123043</v>
      </c>
      <c r="F1705">
        <f t="shared" ca="1" si="26"/>
        <v>97218</v>
      </c>
    </row>
    <row r="1706" spans="3:8">
      <c r="C1706" t="s">
        <v>33</v>
      </c>
      <c r="D1706" t="s">
        <v>444</v>
      </c>
      <c r="E1706">
        <f t="shared" ca="1" si="26"/>
        <v>111915</v>
      </c>
      <c r="F1706">
        <f t="shared" ca="1" si="26"/>
        <v>76976</v>
      </c>
    </row>
    <row r="1707" spans="3:8">
      <c r="D1707" t="s">
        <v>191</v>
      </c>
      <c r="E1707">
        <f t="shared" ca="1" si="26"/>
        <v>199173</v>
      </c>
      <c r="F1707">
        <f t="shared" ca="1" si="26"/>
        <v>28994</v>
      </c>
    </row>
    <row r="1708" spans="3:8">
      <c r="C1708" t="s">
        <v>32</v>
      </c>
      <c r="D1708" t="s">
        <v>450</v>
      </c>
      <c r="E1708">
        <f t="shared" ca="1" si="26"/>
        <v>141375</v>
      </c>
      <c r="F1708">
        <f t="shared" ca="1" si="26"/>
        <v>19470</v>
      </c>
    </row>
    <row r="1709" spans="3:8">
      <c r="D1709" t="s">
        <v>451</v>
      </c>
      <c r="E1709">
        <f t="shared" ca="1" si="26"/>
        <v>177208</v>
      </c>
      <c r="F1709">
        <f t="shared" ca="1" si="26"/>
        <v>115570</v>
      </c>
    </row>
    <row r="1710" spans="3:8">
      <c r="D1710" t="s">
        <v>452</v>
      </c>
      <c r="E1710">
        <f t="shared" ca="1" si="26"/>
        <v>42416</v>
      </c>
      <c r="F1710">
        <f t="shared" ca="1" si="26"/>
        <v>57250</v>
      </c>
    </row>
    <row r="1711" spans="3:8">
      <c r="D1711" t="s">
        <v>453</v>
      </c>
      <c r="E1711">
        <f t="shared" ca="1" si="26"/>
        <v>37088</v>
      </c>
      <c r="F1711">
        <f t="shared" ca="1" si="26"/>
        <v>123101</v>
      </c>
    </row>
    <row r="1712" spans="3:8">
      <c r="D1712" t="s">
        <v>454</v>
      </c>
      <c r="E1712">
        <f t="shared" ca="1" si="26"/>
        <v>22615</v>
      </c>
      <c r="F1712">
        <f t="shared" ca="1" si="26"/>
        <v>149291</v>
      </c>
    </row>
    <row r="1713" spans="2:9">
      <c r="D1713" t="s">
        <v>455</v>
      </c>
      <c r="E1713">
        <f t="shared" ca="1" si="26"/>
        <v>18186</v>
      </c>
      <c r="F1713">
        <f t="shared" ca="1" si="26"/>
        <v>113151</v>
      </c>
    </row>
    <row r="1714" spans="2:9">
      <c r="D1714" t="s">
        <v>191</v>
      </c>
      <c r="E1714">
        <f t="shared" ca="1" si="26"/>
        <v>71092</v>
      </c>
      <c r="F1714">
        <f t="shared" ca="1" si="26"/>
        <v>177633</v>
      </c>
    </row>
    <row r="1715" spans="2:9">
      <c r="C1715" t="s">
        <v>456</v>
      </c>
      <c r="D1715" t="s">
        <v>457</v>
      </c>
      <c r="E1715">
        <f t="shared" ca="1" si="26"/>
        <v>134758</v>
      </c>
      <c r="F1715">
        <f t="shared" ca="1" si="26"/>
        <v>88820</v>
      </c>
      <c r="H1715" s="101"/>
      <c r="I1715" s="101"/>
    </row>
    <row r="1716" spans="2:9">
      <c r="D1716" t="s">
        <v>458</v>
      </c>
      <c r="E1716">
        <f t="shared" ca="1" si="26"/>
        <v>164449</v>
      </c>
      <c r="F1716">
        <f t="shared" ca="1" si="26"/>
        <v>19866</v>
      </c>
    </row>
    <row r="1717" spans="2:9">
      <c r="D1717" t="s">
        <v>459</v>
      </c>
      <c r="E1717">
        <f t="shared" ca="1" si="26"/>
        <v>13257</v>
      </c>
      <c r="F1717">
        <f t="shared" ca="1" si="26"/>
        <v>199644</v>
      </c>
    </row>
    <row r="1718" spans="2:9">
      <c r="D1718" t="s">
        <v>460</v>
      </c>
      <c r="E1718">
        <f t="shared" ca="1" si="26"/>
        <v>47209</v>
      </c>
      <c r="F1718">
        <f t="shared" ca="1" si="26"/>
        <v>91273</v>
      </c>
      <c r="H1718" s="101"/>
    </row>
    <row r="1719" spans="2:9">
      <c r="D1719" t="s">
        <v>461</v>
      </c>
      <c r="E1719">
        <f t="shared" ca="1" si="26"/>
        <v>86578</v>
      </c>
      <c r="F1719">
        <f t="shared" ca="1" si="26"/>
        <v>180623</v>
      </c>
    </row>
    <row r="1720" spans="2:9">
      <c r="D1720" t="s">
        <v>462</v>
      </c>
      <c r="E1720">
        <f t="shared" ca="1" si="26"/>
        <v>66246</v>
      </c>
      <c r="F1720">
        <f t="shared" ca="1" si="26"/>
        <v>128270</v>
      </c>
    </row>
    <row r="1721" spans="2:9">
      <c r="D1721" t="s">
        <v>191</v>
      </c>
      <c r="E1721">
        <f t="shared" ca="1" si="26"/>
        <v>60839</v>
      </c>
      <c r="F1721">
        <f t="shared" ca="1" si="26"/>
        <v>98804</v>
      </c>
      <c r="H1721" s="101"/>
      <c r="I1721" s="101"/>
    </row>
    <row r="1722" spans="2:9">
      <c r="C1722" t="s">
        <v>191</v>
      </c>
      <c r="E1722">
        <f t="shared" ca="1" si="26"/>
        <v>125679</v>
      </c>
      <c r="F1722">
        <f t="shared" ca="1" si="26"/>
        <v>169592</v>
      </c>
      <c r="H1722" s="101"/>
      <c r="I1722" s="101"/>
    </row>
    <row r="1723" spans="2:9">
      <c r="B1723" t="s">
        <v>464</v>
      </c>
      <c r="C1723" t="s">
        <v>468</v>
      </c>
      <c r="D1723" t="s">
        <v>274</v>
      </c>
      <c r="E1723">
        <f t="shared" ca="1" si="26"/>
        <v>87724</v>
      </c>
      <c r="F1723">
        <f t="shared" ca="1" si="26"/>
        <v>76101</v>
      </c>
    </row>
    <row r="1724" spans="2:9">
      <c r="D1724" t="s">
        <v>469</v>
      </c>
      <c r="E1724">
        <f t="shared" ca="1" si="26"/>
        <v>84999</v>
      </c>
      <c r="F1724">
        <f t="shared" ca="1" si="26"/>
        <v>97346</v>
      </c>
    </row>
    <row r="1725" spans="2:9">
      <c r="D1725" t="s">
        <v>191</v>
      </c>
      <c r="E1725">
        <f t="shared" ca="1" si="26"/>
        <v>133187</v>
      </c>
      <c r="F1725">
        <f t="shared" ca="1" si="26"/>
        <v>181911</v>
      </c>
    </row>
    <row r="1726" spans="2:9">
      <c r="C1726" t="s">
        <v>8</v>
      </c>
      <c r="D1726" t="s">
        <v>471</v>
      </c>
      <c r="E1726">
        <f t="shared" ca="1" si="26"/>
        <v>99382</v>
      </c>
      <c r="F1726">
        <f t="shared" ca="1" si="26"/>
        <v>139693</v>
      </c>
    </row>
    <row r="1727" spans="2:9">
      <c r="D1727" t="s">
        <v>191</v>
      </c>
      <c r="E1727">
        <f t="shared" ca="1" si="26"/>
        <v>160385</v>
      </c>
      <c r="F1727">
        <f t="shared" ca="1" si="26"/>
        <v>60456</v>
      </c>
    </row>
    <row r="1728" spans="2:9">
      <c r="C1728" t="s">
        <v>191</v>
      </c>
      <c r="E1728">
        <f t="shared" ca="1" si="26"/>
        <v>198330</v>
      </c>
      <c r="F1728">
        <f t="shared" ca="1" si="26"/>
        <v>102263</v>
      </c>
    </row>
    <row r="1729" spans="2:9">
      <c r="B1729" t="s">
        <v>472</v>
      </c>
      <c r="C1729" t="s">
        <v>473</v>
      </c>
      <c r="D1729" t="s">
        <v>474</v>
      </c>
      <c r="E1729">
        <f t="shared" ca="1" si="26"/>
        <v>64919</v>
      </c>
      <c r="F1729">
        <f t="shared" ca="1" si="26"/>
        <v>154558</v>
      </c>
    </row>
    <row r="1730" spans="2:9">
      <c r="D1730" t="s">
        <v>476</v>
      </c>
      <c r="E1730">
        <f t="shared" ca="1" si="26"/>
        <v>191136</v>
      </c>
      <c r="F1730">
        <f t="shared" ca="1" si="26"/>
        <v>162771</v>
      </c>
    </row>
    <row r="1731" spans="2:9">
      <c r="D1731" t="s">
        <v>191</v>
      </c>
      <c r="E1731">
        <f t="shared" ca="1" si="26"/>
        <v>2526</v>
      </c>
      <c r="F1731">
        <f t="shared" ca="1" si="26"/>
        <v>26487</v>
      </c>
    </row>
    <row r="1732" spans="2:9">
      <c r="C1732" t="s">
        <v>477</v>
      </c>
      <c r="D1732" t="s">
        <v>478</v>
      </c>
      <c r="E1732">
        <f t="shared" ca="1" si="26"/>
        <v>189766</v>
      </c>
      <c r="F1732">
        <f t="shared" ca="1" si="26"/>
        <v>121579</v>
      </c>
    </row>
    <row r="1733" spans="2:9">
      <c r="D1733" t="s">
        <v>191</v>
      </c>
      <c r="E1733">
        <f t="shared" ref="E1733:F1796" ca="1" si="27">RANDBETWEEN(1,200000)</f>
        <v>29597</v>
      </c>
      <c r="F1733">
        <f t="shared" ca="1" si="27"/>
        <v>105532</v>
      </c>
    </row>
    <row r="1734" spans="2:9">
      <c r="C1734" t="s">
        <v>17</v>
      </c>
      <c r="D1734" t="s">
        <v>481</v>
      </c>
      <c r="E1734">
        <f t="shared" ca="1" si="27"/>
        <v>37768</v>
      </c>
      <c r="F1734">
        <f t="shared" ca="1" si="27"/>
        <v>357</v>
      </c>
    </row>
    <row r="1735" spans="2:9">
      <c r="D1735" t="s">
        <v>191</v>
      </c>
      <c r="E1735">
        <f t="shared" ca="1" si="27"/>
        <v>155281</v>
      </c>
      <c r="F1735">
        <f t="shared" ca="1" si="27"/>
        <v>186063</v>
      </c>
    </row>
    <row r="1736" spans="2:9">
      <c r="C1736" t="s">
        <v>16</v>
      </c>
      <c r="D1736" t="s">
        <v>483</v>
      </c>
      <c r="E1736">
        <f t="shared" ca="1" si="27"/>
        <v>71597</v>
      </c>
      <c r="F1736">
        <f t="shared" ca="1" si="27"/>
        <v>82296</v>
      </c>
    </row>
    <row r="1737" spans="2:9">
      <c r="D1737" t="s">
        <v>484</v>
      </c>
      <c r="E1737">
        <f t="shared" ca="1" si="27"/>
        <v>31901</v>
      </c>
      <c r="F1737">
        <f t="shared" ca="1" si="27"/>
        <v>134797</v>
      </c>
    </row>
    <row r="1738" spans="2:9">
      <c r="D1738" t="s">
        <v>191</v>
      </c>
      <c r="E1738">
        <f t="shared" ca="1" si="27"/>
        <v>120149</v>
      </c>
      <c r="F1738">
        <f t="shared" ca="1" si="27"/>
        <v>165901</v>
      </c>
    </row>
    <row r="1739" spans="2:9">
      <c r="C1739" t="s">
        <v>170</v>
      </c>
      <c r="D1739" t="s">
        <v>487</v>
      </c>
      <c r="E1739">
        <f t="shared" ca="1" si="27"/>
        <v>21240</v>
      </c>
      <c r="F1739">
        <f t="shared" ca="1" si="27"/>
        <v>16734</v>
      </c>
    </row>
    <row r="1740" spans="2:9">
      <c r="D1740" t="s">
        <v>172</v>
      </c>
      <c r="E1740">
        <f t="shared" ca="1" si="27"/>
        <v>113583</v>
      </c>
      <c r="F1740">
        <f t="shared" ca="1" si="27"/>
        <v>153267</v>
      </c>
      <c r="H1740" s="101"/>
      <c r="I1740" s="101"/>
    </row>
    <row r="1741" spans="2:9">
      <c r="D1741" t="s">
        <v>191</v>
      </c>
      <c r="E1741">
        <f t="shared" ca="1" si="27"/>
        <v>51206</v>
      </c>
      <c r="F1741">
        <f t="shared" ca="1" si="27"/>
        <v>117677</v>
      </c>
      <c r="H1741" s="101"/>
      <c r="I1741" s="101"/>
    </row>
    <row r="1742" spans="2:9">
      <c r="C1742" t="s">
        <v>489</v>
      </c>
      <c r="D1742" t="s">
        <v>490</v>
      </c>
      <c r="E1742">
        <f t="shared" ca="1" si="27"/>
        <v>86247</v>
      </c>
      <c r="F1742">
        <f t="shared" ca="1" si="27"/>
        <v>57323</v>
      </c>
    </row>
    <row r="1743" spans="2:9">
      <c r="D1743" t="s">
        <v>491</v>
      </c>
      <c r="E1743">
        <f t="shared" ca="1" si="27"/>
        <v>121133</v>
      </c>
      <c r="F1743">
        <f t="shared" ca="1" si="27"/>
        <v>96229</v>
      </c>
      <c r="I1743" s="101"/>
    </row>
    <row r="1744" spans="2:9">
      <c r="D1744" t="s">
        <v>492</v>
      </c>
      <c r="E1744">
        <f t="shared" ca="1" si="27"/>
        <v>100674</v>
      </c>
      <c r="F1744">
        <f t="shared" ca="1" si="27"/>
        <v>40790</v>
      </c>
    </row>
    <row r="1745" spans="2:9">
      <c r="D1745" t="s">
        <v>493</v>
      </c>
      <c r="E1745">
        <f t="shared" ca="1" si="27"/>
        <v>190856</v>
      </c>
      <c r="F1745">
        <f t="shared" ca="1" si="27"/>
        <v>87609</v>
      </c>
    </row>
    <row r="1746" spans="2:9">
      <c r="D1746" t="s">
        <v>494</v>
      </c>
      <c r="E1746">
        <f t="shared" ca="1" si="27"/>
        <v>153885</v>
      </c>
      <c r="F1746">
        <f t="shared" ca="1" si="27"/>
        <v>106748</v>
      </c>
    </row>
    <row r="1747" spans="2:9">
      <c r="D1747" t="s">
        <v>191</v>
      </c>
      <c r="E1747">
        <f t="shared" ca="1" si="27"/>
        <v>50328</v>
      </c>
      <c r="F1747">
        <f t="shared" ca="1" si="27"/>
        <v>129702</v>
      </c>
      <c r="H1747" s="101"/>
      <c r="I1747" s="101"/>
    </row>
    <row r="1748" spans="2:9">
      <c r="C1748" t="s">
        <v>495</v>
      </c>
      <c r="D1748" t="s">
        <v>496</v>
      </c>
      <c r="E1748">
        <f t="shared" ca="1" si="27"/>
        <v>174679</v>
      </c>
      <c r="F1748">
        <f t="shared" ca="1" si="27"/>
        <v>89556</v>
      </c>
    </row>
    <row r="1749" spans="2:9">
      <c r="D1749" t="s">
        <v>497</v>
      </c>
      <c r="E1749">
        <f t="shared" ca="1" si="27"/>
        <v>182417</v>
      </c>
      <c r="F1749">
        <f t="shared" ca="1" si="27"/>
        <v>146250</v>
      </c>
    </row>
    <row r="1750" spans="2:9">
      <c r="D1750" t="s">
        <v>498</v>
      </c>
      <c r="E1750">
        <f t="shared" ca="1" si="27"/>
        <v>99445</v>
      </c>
      <c r="F1750">
        <f t="shared" ca="1" si="27"/>
        <v>119581</v>
      </c>
    </row>
    <row r="1751" spans="2:9">
      <c r="D1751" t="s">
        <v>268</v>
      </c>
      <c r="E1751">
        <f t="shared" ca="1" si="27"/>
        <v>42255</v>
      </c>
      <c r="F1751">
        <f t="shared" ca="1" si="27"/>
        <v>137096</v>
      </c>
    </row>
    <row r="1752" spans="2:9">
      <c r="D1752" t="s">
        <v>191</v>
      </c>
      <c r="E1752">
        <f t="shared" ca="1" si="27"/>
        <v>9715</v>
      </c>
      <c r="F1752">
        <f t="shared" ca="1" si="27"/>
        <v>36503</v>
      </c>
    </row>
    <row r="1753" spans="2:9">
      <c r="C1753" t="s">
        <v>499</v>
      </c>
      <c r="D1753" t="s">
        <v>501</v>
      </c>
      <c r="E1753">
        <f t="shared" ca="1" si="27"/>
        <v>152282</v>
      </c>
      <c r="F1753">
        <f t="shared" ca="1" si="27"/>
        <v>17908</v>
      </c>
    </row>
    <row r="1754" spans="2:9">
      <c r="D1754" t="s">
        <v>191</v>
      </c>
      <c r="E1754">
        <f t="shared" ca="1" si="27"/>
        <v>158107</v>
      </c>
      <c r="F1754">
        <f t="shared" ca="1" si="27"/>
        <v>60278</v>
      </c>
    </row>
    <row r="1755" spans="2:9">
      <c r="C1755" t="s">
        <v>191</v>
      </c>
      <c r="E1755">
        <f t="shared" ca="1" si="27"/>
        <v>79996</v>
      </c>
      <c r="F1755">
        <f t="shared" ca="1" si="27"/>
        <v>95380</v>
      </c>
      <c r="H1755" s="101"/>
      <c r="I1755" s="101"/>
    </row>
    <row r="1756" spans="2:9">
      <c r="B1756" t="s">
        <v>166</v>
      </c>
      <c r="C1756" t="s">
        <v>167</v>
      </c>
      <c r="D1756" t="s">
        <v>504</v>
      </c>
      <c r="E1756">
        <f t="shared" ca="1" si="27"/>
        <v>177727</v>
      </c>
      <c r="F1756">
        <f t="shared" ca="1" si="27"/>
        <v>102832</v>
      </c>
    </row>
    <row r="1757" spans="2:9">
      <c r="D1757" t="s">
        <v>191</v>
      </c>
      <c r="E1757">
        <f t="shared" ca="1" si="27"/>
        <v>88275</v>
      </c>
      <c r="F1757">
        <f t="shared" ca="1" si="27"/>
        <v>162693</v>
      </c>
    </row>
    <row r="1758" spans="2:9">
      <c r="C1758" t="s">
        <v>168</v>
      </c>
      <c r="D1758" t="s">
        <v>506</v>
      </c>
      <c r="E1758">
        <f t="shared" ca="1" si="27"/>
        <v>69762</v>
      </c>
      <c r="F1758">
        <f t="shared" ca="1" si="27"/>
        <v>26266</v>
      </c>
    </row>
    <row r="1759" spans="2:9">
      <c r="D1759" t="s">
        <v>507</v>
      </c>
      <c r="E1759">
        <f t="shared" ca="1" si="27"/>
        <v>58489</v>
      </c>
      <c r="F1759">
        <f t="shared" ca="1" si="27"/>
        <v>79423</v>
      </c>
    </row>
    <row r="1760" spans="2:9">
      <c r="D1760" t="s">
        <v>78</v>
      </c>
      <c r="E1760">
        <f t="shared" ca="1" si="27"/>
        <v>13705</v>
      </c>
      <c r="F1760">
        <f t="shared" ca="1" si="27"/>
        <v>94002</v>
      </c>
      <c r="H1760" s="101"/>
      <c r="I1760" s="101"/>
    </row>
    <row r="1761" spans="2:16">
      <c r="D1761" t="s">
        <v>191</v>
      </c>
      <c r="E1761">
        <f t="shared" ca="1" si="27"/>
        <v>171122</v>
      </c>
      <c r="F1761">
        <f t="shared" ca="1" si="27"/>
        <v>156714</v>
      </c>
      <c r="H1761" s="101"/>
      <c r="I1761" s="101"/>
    </row>
    <row r="1762" spans="2:16">
      <c r="C1762" t="s">
        <v>191</v>
      </c>
      <c r="E1762">
        <f t="shared" ca="1" si="27"/>
        <v>191971</v>
      </c>
      <c r="F1762">
        <f t="shared" ca="1" si="27"/>
        <v>152890</v>
      </c>
      <c r="H1762" s="101"/>
      <c r="I1762" s="101"/>
    </row>
    <row r="1763" spans="2:16">
      <c r="B1763" t="s">
        <v>269</v>
      </c>
      <c r="C1763" t="s">
        <v>270</v>
      </c>
      <c r="D1763" t="s">
        <v>271</v>
      </c>
      <c r="E1763">
        <f t="shared" ca="1" si="27"/>
        <v>60143</v>
      </c>
      <c r="F1763">
        <f t="shared" ca="1" si="27"/>
        <v>86001</v>
      </c>
    </row>
    <row r="1764" spans="2:16">
      <c r="D1764" t="s">
        <v>191</v>
      </c>
      <c r="E1764">
        <f t="shared" ca="1" si="27"/>
        <v>70507</v>
      </c>
      <c r="F1764">
        <f t="shared" ca="1" si="27"/>
        <v>81946</v>
      </c>
    </row>
    <row r="1765" spans="2:16">
      <c r="C1765" t="s">
        <v>191</v>
      </c>
      <c r="E1765">
        <f t="shared" ca="1" si="27"/>
        <v>28966</v>
      </c>
      <c r="F1765">
        <f t="shared" ca="1" si="27"/>
        <v>14974</v>
      </c>
    </row>
    <row r="1766" spans="2:16">
      <c r="B1766" t="s">
        <v>10</v>
      </c>
      <c r="C1766" t="s">
        <v>509</v>
      </c>
      <c r="D1766" t="s">
        <v>512</v>
      </c>
      <c r="E1766">
        <f t="shared" ca="1" si="27"/>
        <v>56374</v>
      </c>
      <c r="F1766">
        <f t="shared" ca="1" si="27"/>
        <v>192556</v>
      </c>
    </row>
    <row r="1767" spans="2:16">
      <c r="D1767" t="s">
        <v>513</v>
      </c>
      <c r="E1767">
        <f t="shared" ca="1" si="27"/>
        <v>31469</v>
      </c>
      <c r="F1767">
        <f t="shared" ca="1" si="27"/>
        <v>24759</v>
      </c>
    </row>
    <row r="1768" spans="2:16">
      <c r="D1768" t="s">
        <v>514</v>
      </c>
      <c r="E1768">
        <f t="shared" ca="1" si="27"/>
        <v>122124</v>
      </c>
      <c r="F1768">
        <f t="shared" ca="1" si="27"/>
        <v>158468</v>
      </c>
    </row>
    <row r="1769" spans="2:16">
      <c r="D1769" t="s">
        <v>191</v>
      </c>
      <c r="E1769">
        <f t="shared" ca="1" si="27"/>
        <v>164063</v>
      </c>
      <c r="F1769">
        <f t="shared" ca="1" si="27"/>
        <v>77037</v>
      </c>
      <c r="N1769" s="102"/>
      <c r="P1769" s="102"/>
    </row>
    <row r="1770" spans="2:16">
      <c r="C1770" t="s">
        <v>149</v>
      </c>
      <c r="D1770" t="s">
        <v>153</v>
      </c>
      <c r="E1770">
        <f t="shared" ca="1" si="27"/>
        <v>59912</v>
      </c>
      <c r="F1770">
        <f t="shared" ca="1" si="27"/>
        <v>104140</v>
      </c>
      <c r="H1770" s="101"/>
      <c r="I1770" s="101"/>
    </row>
    <row r="1771" spans="2:16">
      <c r="D1771" t="s">
        <v>518</v>
      </c>
      <c r="E1771">
        <f t="shared" ca="1" si="27"/>
        <v>160227</v>
      </c>
      <c r="F1771">
        <f t="shared" ca="1" si="27"/>
        <v>17542</v>
      </c>
    </row>
    <row r="1772" spans="2:16">
      <c r="D1772" t="s">
        <v>519</v>
      </c>
      <c r="E1772">
        <f t="shared" ca="1" si="27"/>
        <v>189775</v>
      </c>
      <c r="F1772">
        <f t="shared" ca="1" si="27"/>
        <v>132456</v>
      </c>
    </row>
    <row r="1773" spans="2:16">
      <c r="D1773" t="s">
        <v>520</v>
      </c>
      <c r="E1773">
        <f t="shared" ca="1" si="27"/>
        <v>160566</v>
      </c>
      <c r="F1773">
        <f t="shared" ca="1" si="27"/>
        <v>17786</v>
      </c>
    </row>
    <row r="1774" spans="2:16">
      <c r="D1774" t="s">
        <v>191</v>
      </c>
      <c r="E1774">
        <f t="shared" ca="1" si="27"/>
        <v>75865</v>
      </c>
      <c r="F1774">
        <f t="shared" ca="1" si="27"/>
        <v>45058</v>
      </c>
      <c r="H1774" s="101"/>
      <c r="I1774" s="101"/>
    </row>
    <row r="1775" spans="2:16">
      <c r="C1775" t="s">
        <v>191</v>
      </c>
      <c r="E1775">
        <f t="shared" ca="1" si="27"/>
        <v>116172</v>
      </c>
      <c r="F1775">
        <f t="shared" ca="1" si="27"/>
        <v>125297</v>
      </c>
      <c r="H1775" s="101"/>
      <c r="I1775" s="101"/>
    </row>
    <row r="1776" spans="2:16">
      <c r="B1776" t="s">
        <v>534</v>
      </c>
      <c r="C1776" t="s">
        <v>163</v>
      </c>
      <c r="D1776" t="s">
        <v>535</v>
      </c>
      <c r="E1776">
        <f t="shared" ca="1" si="27"/>
        <v>195732</v>
      </c>
      <c r="F1776">
        <f t="shared" ca="1" si="27"/>
        <v>142963</v>
      </c>
    </row>
    <row r="1777" spans="3:14">
      <c r="D1777" t="s">
        <v>536</v>
      </c>
      <c r="E1777">
        <f t="shared" ca="1" si="27"/>
        <v>80916</v>
      </c>
      <c r="F1777">
        <f t="shared" ca="1" si="27"/>
        <v>190165</v>
      </c>
    </row>
    <row r="1778" spans="3:14">
      <c r="D1778" t="s">
        <v>537</v>
      </c>
      <c r="E1778">
        <f t="shared" ca="1" si="27"/>
        <v>114566</v>
      </c>
      <c r="F1778">
        <f t="shared" ca="1" si="27"/>
        <v>163226</v>
      </c>
    </row>
    <row r="1779" spans="3:14">
      <c r="D1779" t="s">
        <v>538</v>
      </c>
      <c r="E1779">
        <f t="shared" ca="1" si="27"/>
        <v>70582</v>
      </c>
      <c r="F1779">
        <f t="shared" ca="1" si="27"/>
        <v>71827</v>
      </c>
    </row>
    <row r="1780" spans="3:14">
      <c r="D1780" t="s">
        <v>191</v>
      </c>
      <c r="E1780">
        <f t="shared" ca="1" si="27"/>
        <v>30973</v>
      </c>
      <c r="F1780">
        <f t="shared" ca="1" si="27"/>
        <v>46709</v>
      </c>
    </row>
    <row r="1781" spans="3:14">
      <c r="C1781" t="s">
        <v>164</v>
      </c>
      <c r="D1781" t="s">
        <v>539</v>
      </c>
      <c r="E1781">
        <f t="shared" ca="1" si="27"/>
        <v>104394</v>
      </c>
      <c r="F1781">
        <f t="shared" ca="1" si="27"/>
        <v>26138</v>
      </c>
    </row>
    <row r="1782" spans="3:14">
      <c r="D1782" t="s">
        <v>540</v>
      </c>
      <c r="E1782">
        <f t="shared" ca="1" si="27"/>
        <v>61749</v>
      </c>
      <c r="F1782">
        <f t="shared" ca="1" si="27"/>
        <v>186711</v>
      </c>
      <c r="H1782" s="101"/>
      <c r="I1782" s="101"/>
    </row>
    <row r="1783" spans="3:14">
      <c r="D1783" t="s">
        <v>542</v>
      </c>
      <c r="E1783">
        <f t="shared" ca="1" si="27"/>
        <v>32751</v>
      </c>
      <c r="F1783">
        <f t="shared" ca="1" si="27"/>
        <v>165088</v>
      </c>
      <c r="H1783" s="101"/>
      <c r="I1783" s="101"/>
    </row>
    <row r="1784" spans="3:14">
      <c r="D1784" t="s">
        <v>191</v>
      </c>
      <c r="E1784">
        <f t="shared" ca="1" si="27"/>
        <v>123821</v>
      </c>
      <c r="F1784">
        <f t="shared" ca="1" si="27"/>
        <v>78983</v>
      </c>
      <c r="H1784" s="101"/>
      <c r="I1784" s="101"/>
    </row>
    <row r="1785" spans="3:14">
      <c r="C1785" t="s">
        <v>543</v>
      </c>
      <c r="D1785" t="s">
        <v>254</v>
      </c>
      <c r="E1785">
        <f t="shared" ca="1" si="27"/>
        <v>37658</v>
      </c>
      <c r="F1785">
        <f t="shared" ca="1" si="27"/>
        <v>177074</v>
      </c>
    </row>
    <row r="1786" spans="3:14">
      <c r="D1786" t="s">
        <v>544</v>
      </c>
      <c r="E1786">
        <f t="shared" ca="1" si="27"/>
        <v>185466</v>
      </c>
      <c r="F1786">
        <f t="shared" ca="1" si="27"/>
        <v>55714</v>
      </c>
    </row>
    <row r="1787" spans="3:14">
      <c r="D1787" t="s">
        <v>546</v>
      </c>
      <c r="E1787">
        <f t="shared" ca="1" si="27"/>
        <v>76083</v>
      </c>
      <c r="F1787">
        <f t="shared" ca="1" si="27"/>
        <v>38110</v>
      </c>
      <c r="H1787" s="101"/>
      <c r="I1787" s="101"/>
    </row>
    <row r="1788" spans="3:14">
      <c r="D1788" t="s">
        <v>191</v>
      </c>
      <c r="E1788">
        <f t="shared" ca="1" si="27"/>
        <v>1847</v>
      </c>
      <c r="F1788">
        <f t="shared" ca="1" si="27"/>
        <v>82524</v>
      </c>
      <c r="H1788" s="101"/>
      <c r="I1788" s="101"/>
    </row>
    <row r="1789" spans="3:14">
      <c r="C1789" t="s">
        <v>547</v>
      </c>
      <c r="D1789" t="s">
        <v>549</v>
      </c>
      <c r="E1789">
        <f t="shared" ca="1" si="27"/>
        <v>169477</v>
      </c>
      <c r="F1789">
        <f t="shared" ca="1" si="27"/>
        <v>175188</v>
      </c>
    </row>
    <row r="1790" spans="3:14">
      <c r="D1790" t="s">
        <v>550</v>
      </c>
      <c r="E1790">
        <f t="shared" ca="1" si="27"/>
        <v>174184</v>
      </c>
      <c r="F1790">
        <f t="shared" ca="1" si="27"/>
        <v>113847</v>
      </c>
      <c r="N1790" s="102"/>
    </row>
    <row r="1791" spans="3:14">
      <c r="D1791" t="s">
        <v>191</v>
      </c>
      <c r="E1791">
        <f t="shared" ca="1" si="27"/>
        <v>149985</v>
      </c>
      <c r="F1791">
        <f t="shared" ca="1" si="27"/>
        <v>74825</v>
      </c>
    </row>
    <row r="1792" spans="3:14">
      <c r="C1792" t="s">
        <v>551</v>
      </c>
      <c r="D1792" t="s">
        <v>554</v>
      </c>
      <c r="E1792">
        <f t="shared" ca="1" si="27"/>
        <v>99069</v>
      </c>
      <c r="F1792">
        <f t="shared" ca="1" si="27"/>
        <v>28386</v>
      </c>
    </row>
    <row r="1793" spans="1:12">
      <c r="D1793" t="s">
        <v>191</v>
      </c>
      <c r="E1793">
        <f t="shared" ca="1" si="27"/>
        <v>191590</v>
      </c>
      <c r="F1793">
        <f t="shared" ca="1" si="27"/>
        <v>14266</v>
      </c>
    </row>
    <row r="1794" spans="1:12">
      <c r="C1794" t="s">
        <v>191</v>
      </c>
      <c r="E1794">
        <f t="shared" ca="1" si="27"/>
        <v>4751</v>
      </c>
      <c r="F1794">
        <f t="shared" ca="1" si="27"/>
        <v>191668</v>
      </c>
      <c r="H1794" s="101"/>
      <c r="I1794" s="101"/>
    </row>
    <row r="1795" spans="1:12">
      <c r="B1795" t="s">
        <v>191</v>
      </c>
      <c r="E1795">
        <f t="shared" ca="1" si="27"/>
        <v>181819</v>
      </c>
      <c r="F1795">
        <f t="shared" ca="1" si="27"/>
        <v>196917</v>
      </c>
      <c r="H1795" s="101"/>
      <c r="I1795" s="101"/>
      <c r="K1795" s="101"/>
      <c r="L1795" s="101"/>
    </row>
    <row r="1796" spans="1:12">
      <c r="A1796" t="s">
        <v>197</v>
      </c>
      <c r="B1796" t="s">
        <v>298</v>
      </c>
      <c r="C1796" t="s">
        <v>299</v>
      </c>
      <c r="D1796" t="s">
        <v>300</v>
      </c>
      <c r="E1796">
        <f t="shared" ca="1" si="27"/>
        <v>153475</v>
      </c>
      <c r="F1796">
        <f t="shared" ca="1" si="27"/>
        <v>89296</v>
      </c>
    </row>
    <row r="1797" spans="1:12">
      <c r="D1797" t="s">
        <v>191</v>
      </c>
      <c r="E1797">
        <f t="shared" ref="E1797:F1860" ca="1" si="28">RANDBETWEEN(1,200000)</f>
        <v>60860</v>
      </c>
      <c r="F1797">
        <f t="shared" ca="1" si="28"/>
        <v>28893</v>
      </c>
    </row>
    <row r="1798" spans="1:12">
      <c r="C1798" t="s">
        <v>304</v>
      </c>
      <c r="D1798" t="s">
        <v>307</v>
      </c>
      <c r="E1798">
        <f t="shared" ca="1" si="28"/>
        <v>196706</v>
      </c>
      <c r="F1798">
        <f t="shared" ca="1" si="28"/>
        <v>171071</v>
      </c>
    </row>
    <row r="1799" spans="1:12">
      <c r="D1799" t="s">
        <v>191</v>
      </c>
      <c r="E1799">
        <f t="shared" ca="1" si="28"/>
        <v>65869</v>
      </c>
      <c r="F1799">
        <f t="shared" ca="1" si="28"/>
        <v>10318</v>
      </c>
    </row>
    <row r="1800" spans="1:12">
      <c r="C1800" t="s">
        <v>308</v>
      </c>
      <c r="D1800" t="s">
        <v>309</v>
      </c>
      <c r="E1800">
        <f t="shared" ca="1" si="28"/>
        <v>35616</v>
      </c>
      <c r="F1800">
        <f t="shared" ca="1" si="28"/>
        <v>19395</v>
      </c>
    </row>
    <row r="1801" spans="1:12">
      <c r="D1801" t="s">
        <v>310</v>
      </c>
      <c r="E1801">
        <f t="shared" ca="1" si="28"/>
        <v>34075</v>
      </c>
      <c r="F1801">
        <f t="shared" ca="1" si="28"/>
        <v>30098</v>
      </c>
    </row>
    <row r="1802" spans="1:12">
      <c r="D1802" t="s">
        <v>312</v>
      </c>
      <c r="E1802">
        <f t="shared" ca="1" si="28"/>
        <v>199023</v>
      </c>
      <c r="F1802">
        <f t="shared" ca="1" si="28"/>
        <v>182871</v>
      </c>
    </row>
    <row r="1803" spans="1:12">
      <c r="D1803" t="s">
        <v>191</v>
      </c>
      <c r="E1803">
        <f t="shared" ca="1" si="28"/>
        <v>70015</v>
      </c>
      <c r="F1803">
        <f t="shared" ca="1" si="28"/>
        <v>78705</v>
      </c>
    </row>
    <row r="1804" spans="1:12">
      <c r="C1804" t="s">
        <v>313</v>
      </c>
      <c r="D1804" t="s">
        <v>314</v>
      </c>
      <c r="E1804">
        <f t="shared" ca="1" si="28"/>
        <v>47369</v>
      </c>
      <c r="F1804">
        <f t="shared" ca="1" si="28"/>
        <v>46861</v>
      </c>
      <c r="H1804" s="101"/>
    </row>
    <row r="1805" spans="1:12">
      <c r="D1805" t="s">
        <v>191</v>
      </c>
      <c r="E1805">
        <f t="shared" ca="1" si="28"/>
        <v>96217</v>
      </c>
      <c r="F1805">
        <f t="shared" ca="1" si="28"/>
        <v>107150</v>
      </c>
      <c r="H1805" s="101"/>
    </row>
    <row r="1806" spans="1:12">
      <c r="C1806" t="s">
        <v>319</v>
      </c>
      <c r="D1806" t="s">
        <v>320</v>
      </c>
      <c r="E1806">
        <f t="shared" ca="1" si="28"/>
        <v>15872</v>
      </c>
      <c r="F1806">
        <f t="shared" ca="1" si="28"/>
        <v>166544</v>
      </c>
    </row>
    <row r="1807" spans="1:12">
      <c r="D1807" t="s">
        <v>321</v>
      </c>
      <c r="E1807">
        <f t="shared" ca="1" si="28"/>
        <v>35871</v>
      </c>
      <c r="F1807">
        <f t="shared" ca="1" si="28"/>
        <v>178707</v>
      </c>
    </row>
    <row r="1808" spans="1:12">
      <c r="D1808" t="s">
        <v>322</v>
      </c>
      <c r="E1808">
        <f t="shared" ca="1" si="28"/>
        <v>173780</v>
      </c>
      <c r="F1808">
        <f t="shared" ca="1" si="28"/>
        <v>104183</v>
      </c>
    </row>
    <row r="1809" spans="2:9">
      <c r="D1809" t="s">
        <v>323</v>
      </c>
      <c r="E1809">
        <f t="shared" ca="1" si="28"/>
        <v>34791</v>
      </c>
      <c r="F1809">
        <f t="shared" ca="1" si="28"/>
        <v>191357</v>
      </c>
      <c r="H1809" s="101"/>
    </row>
    <row r="1810" spans="2:9">
      <c r="D1810" t="s">
        <v>324</v>
      </c>
      <c r="E1810">
        <f t="shared" ca="1" si="28"/>
        <v>22509</v>
      </c>
      <c r="F1810">
        <f t="shared" ca="1" si="28"/>
        <v>59957</v>
      </c>
      <c r="H1810" s="101"/>
    </row>
    <row r="1811" spans="2:9">
      <c r="D1811" t="s">
        <v>325</v>
      </c>
      <c r="E1811">
        <f t="shared" ca="1" si="28"/>
        <v>185024</v>
      </c>
      <c r="F1811">
        <f t="shared" ca="1" si="28"/>
        <v>124702</v>
      </c>
    </row>
    <row r="1812" spans="2:9">
      <c r="D1812" t="s">
        <v>326</v>
      </c>
      <c r="E1812">
        <f t="shared" ca="1" si="28"/>
        <v>149687</v>
      </c>
      <c r="F1812">
        <f t="shared" ca="1" si="28"/>
        <v>121804</v>
      </c>
    </row>
    <row r="1813" spans="2:9">
      <c r="D1813" t="s">
        <v>191</v>
      </c>
      <c r="E1813">
        <f t="shared" ca="1" si="28"/>
        <v>145574</v>
      </c>
      <c r="F1813">
        <f t="shared" ca="1" si="28"/>
        <v>164836</v>
      </c>
      <c r="H1813" s="101"/>
    </row>
    <row r="1814" spans="2:9">
      <c r="C1814" t="s">
        <v>191</v>
      </c>
      <c r="E1814">
        <f t="shared" ca="1" si="28"/>
        <v>100928</v>
      </c>
      <c r="F1814">
        <f t="shared" ca="1" si="28"/>
        <v>87359</v>
      </c>
      <c r="H1814" s="101"/>
      <c r="I1814" s="101"/>
    </row>
    <row r="1815" spans="2:9">
      <c r="B1815" t="s">
        <v>22</v>
      </c>
      <c r="C1815" t="s">
        <v>327</v>
      </c>
      <c r="D1815" t="s">
        <v>205</v>
      </c>
      <c r="E1815">
        <f t="shared" ca="1" si="28"/>
        <v>111510</v>
      </c>
      <c r="F1815">
        <f t="shared" ca="1" si="28"/>
        <v>86407</v>
      </c>
    </row>
    <row r="1816" spans="2:9">
      <c r="D1816" t="s">
        <v>262</v>
      </c>
      <c r="E1816">
        <f t="shared" ca="1" si="28"/>
        <v>87433</v>
      </c>
      <c r="F1816">
        <f t="shared" ca="1" si="28"/>
        <v>74499</v>
      </c>
    </row>
    <row r="1817" spans="2:9">
      <c r="D1817" t="s">
        <v>263</v>
      </c>
      <c r="E1817">
        <f t="shared" ca="1" si="28"/>
        <v>14716</v>
      </c>
      <c r="F1817">
        <f t="shared" ca="1" si="28"/>
        <v>94161</v>
      </c>
    </row>
    <row r="1818" spans="2:9">
      <c r="D1818" t="s">
        <v>328</v>
      </c>
      <c r="E1818">
        <f t="shared" ca="1" si="28"/>
        <v>134257</v>
      </c>
      <c r="F1818">
        <f t="shared" ca="1" si="28"/>
        <v>38969</v>
      </c>
    </row>
    <row r="1819" spans="2:9">
      <c r="D1819" t="s">
        <v>191</v>
      </c>
      <c r="E1819">
        <f t="shared" ca="1" si="28"/>
        <v>96779</v>
      </c>
      <c r="F1819">
        <f t="shared" ca="1" si="28"/>
        <v>51436</v>
      </c>
      <c r="H1819" s="101"/>
      <c r="I1819" s="101"/>
    </row>
    <row r="1820" spans="2:9">
      <c r="C1820" t="s">
        <v>39</v>
      </c>
      <c r="D1820" t="s">
        <v>330</v>
      </c>
      <c r="E1820">
        <f t="shared" ca="1" si="28"/>
        <v>61554</v>
      </c>
      <c r="F1820">
        <f t="shared" ca="1" si="28"/>
        <v>71088</v>
      </c>
    </row>
    <row r="1821" spans="2:9">
      <c r="D1821" t="s">
        <v>331</v>
      </c>
      <c r="E1821">
        <f t="shared" ca="1" si="28"/>
        <v>171528</v>
      </c>
      <c r="F1821">
        <f t="shared" ca="1" si="28"/>
        <v>83983</v>
      </c>
    </row>
    <row r="1822" spans="2:9">
      <c r="D1822" t="s">
        <v>332</v>
      </c>
      <c r="E1822">
        <f t="shared" ca="1" si="28"/>
        <v>186784</v>
      </c>
      <c r="F1822">
        <f t="shared" ca="1" si="28"/>
        <v>62093</v>
      </c>
      <c r="I1822" s="101"/>
    </row>
    <row r="1823" spans="2:9">
      <c r="D1823" t="s">
        <v>191</v>
      </c>
      <c r="E1823">
        <f t="shared" ca="1" si="28"/>
        <v>95728</v>
      </c>
      <c r="F1823">
        <f t="shared" ca="1" si="28"/>
        <v>22727</v>
      </c>
      <c r="I1823" s="101"/>
    </row>
    <row r="1824" spans="2:9">
      <c r="C1824" t="s">
        <v>334</v>
      </c>
      <c r="D1824" t="s">
        <v>209</v>
      </c>
      <c r="E1824">
        <f t="shared" ca="1" si="28"/>
        <v>34556</v>
      </c>
      <c r="F1824">
        <f t="shared" ca="1" si="28"/>
        <v>175377</v>
      </c>
    </row>
    <row r="1825" spans="2:16">
      <c r="D1825" t="s">
        <v>211</v>
      </c>
      <c r="E1825">
        <f t="shared" ca="1" si="28"/>
        <v>165554</v>
      </c>
      <c r="F1825">
        <f t="shared" ca="1" si="28"/>
        <v>147245</v>
      </c>
    </row>
    <row r="1826" spans="2:16">
      <c r="D1826" t="s">
        <v>191</v>
      </c>
      <c r="E1826">
        <f t="shared" ca="1" si="28"/>
        <v>5297</v>
      </c>
      <c r="F1826">
        <f t="shared" ca="1" si="28"/>
        <v>125463</v>
      </c>
    </row>
    <row r="1827" spans="2:16">
      <c r="C1827" t="s">
        <v>40</v>
      </c>
      <c r="D1827" t="s">
        <v>343</v>
      </c>
      <c r="E1827">
        <f t="shared" ca="1" si="28"/>
        <v>186511</v>
      </c>
      <c r="F1827">
        <f t="shared" ca="1" si="28"/>
        <v>130912</v>
      </c>
    </row>
    <row r="1828" spans="2:16">
      <c r="D1828" t="s">
        <v>344</v>
      </c>
      <c r="E1828">
        <f t="shared" ca="1" si="28"/>
        <v>140948</v>
      </c>
      <c r="F1828">
        <f t="shared" ca="1" si="28"/>
        <v>148595</v>
      </c>
    </row>
    <row r="1829" spans="2:16">
      <c r="D1829" t="s">
        <v>191</v>
      </c>
      <c r="E1829">
        <f t="shared" ca="1" si="28"/>
        <v>156426</v>
      </c>
      <c r="F1829">
        <f t="shared" ca="1" si="28"/>
        <v>112852</v>
      </c>
    </row>
    <row r="1830" spans="2:16">
      <c r="C1830" t="s">
        <v>38</v>
      </c>
      <c r="D1830" t="s">
        <v>346</v>
      </c>
      <c r="E1830">
        <f t="shared" ca="1" si="28"/>
        <v>68999</v>
      </c>
      <c r="F1830">
        <f t="shared" ca="1" si="28"/>
        <v>124436</v>
      </c>
    </row>
    <row r="1831" spans="2:16">
      <c r="D1831" t="s">
        <v>191</v>
      </c>
      <c r="E1831">
        <f t="shared" ca="1" si="28"/>
        <v>55098</v>
      </c>
      <c r="F1831">
        <f t="shared" ca="1" si="28"/>
        <v>162038</v>
      </c>
    </row>
    <row r="1832" spans="2:16">
      <c r="C1832" t="s">
        <v>191</v>
      </c>
      <c r="E1832">
        <f t="shared" ca="1" si="28"/>
        <v>160595</v>
      </c>
      <c r="F1832">
        <f t="shared" ca="1" si="28"/>
        <v>143135</v>
      </c>
      <c r="H1832" s="101"/>
      <c r="I1832" s="101"/>
    </row>
    <row r="1833" spans="2:16">
      <c r="B1833" t="s">
        <v>23</v>
      </c>
      <c r="C1833" t="s">
        <v>349</v>
      </c>
      <c r="D1833" t="s">
        <v>215</v>
      </c>
      <c r="E1833">
        <f t="shared" ca="1" si="28"/>
        <v>143703</v>
      </c>
      <c r="F1833">
        <f t="shared" ca="1" si="28"/>
        <v>175710</v>
      </c>
      <c r="N1833" s="102"/>
      <c r="P1833" s="102"/>
    </row>
    <row r="1834" spans="2:16">
      <c r="D1834" t="s">
        <v>216</v>
      </c>
      <c r="E1834">
        <f t="shared" ca="1" si="28"/>
        <v>198046</v>
      </c>
      <c r="F1834">
        <f t="shared" ca="1" si="28"/>
        <v>167615</v>
      </c>
    </row>
    <row r="1835" spans="2:16">
      <c r="D1835" t="s">
        <v>217</v>
      </c>
      <c r="E1835">
        <f t="shared" ca="1" si="28"/>
        <v>56471</v>
      </c>
      <c r="F1835">
        <f t="shared" ca="1" si="28"/>
        <v>11985</v>
      </c>
    </row>
    <row r="1836" spans="2:16">
      <c r="D1836" t="s">
        <v>218</v>
      </c>
      <c r="E1836">
        <f t="shared" ca="1" si="28"/>
        <v>80199</v>
      </c>
      <c r="F1836">
        <f t="shared" ca="1" si="28"/>
        <v>40136</v>
      </c>
    </row>
    <row r="1837" spans="2:16">
      <c r="D1837" t="s">
        <v>191</v>
      </c>
      <c r="E1837">
        <f t="shared" ca="1" si="28"/>
        <v>43492</v>
      </c>
      <c r="F1837">
        <f t="shared" ca="1" si="28"/>
        <v>1016</v>
      </c>
      <c r="N1837" s="102"/>
    </row>
    <row r="1838" spans="2:16">
      <c r="C1838" t="s">
        <v>25</v>
      </c>
      <c r="D1838" t="s">
        <v>219</v>
      </c>
      <c r="E1838">
        <f t="shared" ca="1" si="28"/>
        <v>186356</v>
      </c>
      <c r="F1838">
        <f t="shared" ca="1" si="28"/>
        <v>120803</v>
      </c>
    </row>
    <row r="1839" spans="2:16">
      <c r="D1839" t="s">
        <v>220</v>
      </c>
      <c r="E1839">
        <f t="shared" ca="1" si="28"/>
        <v>53466</v>
      </c>
      <c r="F1839">
        <f t="shared" ca="1" si="28"/>
        <v>128411</v>
      </c>
    </row>
    <row r="1840" spans="2:16">
      <c r="D1840" t="s">
        <v>257</v>
      </c>
      <c r="E1840">
        <f t="shared" ca="1" si="28"/>
        <v>135799</v>
      </c>
      <c r="F1840">
        <f t="shared" ca="1" si="28"/>
        <v>88840</v>
      </c>
    </row>
    <row r="1841" spans="3:16">
      <c r="D1841" t="s">
        <v>221</v>
      </c>
      <c r="E1841">
        <f t="shared" ca="1" si="28"/>
        <v>191595</v>
      </c>
      <c r="F1841">
        <f t="shared" ca="1" si="28"/>
        <v>126585</v>
      </c>
    </row>
    <row r="1842" spans="3:16">
      <c r="D1842" t="s">
        <v>351</v>
      </c>
      <c r="E1842">
        <f t="shared" ca="1" si="28"/>
        <v>138898</v>
      </c>
      <c r="F1842">
        <f t="shared" ca="1" si="28"/>
        <v>173946</v>
      </c>
    </row>
    <row r="1843" spans="3:16">
      <c r="D1843" t="s">
        <v>191</v>
      </c>
      <c r="E1843">
        <f t="shared" ca="1" si="28"/>
        <v>83279</v>
      </c>
      <c r="F1843">
        <f t="shared" ca="1" si="28"/>
        <v>10368</v>
      </c>
    </row>
    <row r="1844" spans="3:16">
      <c r="C1844" t="s">
        <v>352</v>
      </c>
      <c r="D1844" t="s">
        <v>353</v>
      </c>
      <c r="E1844">
        <f t="shared" ca="1" si="28"/>
        <v>4446</v>
      </c>
      <c r="F1844">
        <f t="shared" ca="1" si="28"/>
        <v>179249</v>
      </c>
    </row>
    <row r="1845" spans="3:16">
      <c r="D1845" t="s">
        <v>354</v>
      </c>
      <c r="E1845">
        <f t="shared" ca="1" si="28"/>
        <v>118097</v>
      </c>
      <c r="F1845">
        <f t="shared" ca="1" si="28"/>
        <v>77284</v>
      </c>
    </row>
    <row r="1846" spans="3:16">
      <c r="D1846" t="s">
        <v>355</v>
      </c>
      <c r="E1846">
        <f t="shared" ca="1" si="28"/>
        <v>39107</v>
      </c>
      <c r="F1846">
        <f t="shared" ca="1" si="28"/>
        <v>155598</v>
      </c>
    </row>
    <row r="1847" spans="3:16">
      <c r="D1847" t="s">
        <v>222</v>
      </c>
      <c r="E1847">
        <f t="shared" ca="1" si="28"/>
        <v>14103</v>
      </c>
      <c r="F1847">
        <f t="shared" ca="1" si="28"/>
        <v>14141</v>
      </c>
    </row>
    <row r="1848" spans="3:16">
      <c r="D1848" t="s">
        <v>356</v>
      </c>
      <c r="E1848">
        <f t="shared" ca="1" si="28"/>
        <v>43601</v>
      </c>
      <c r="F1848">
        <f t="shared" ca="1" si="28"/>
        <v>3845</v>
      </c>
    </row>
    <row r="1849" spans="3:16">
      <c r="D1849" t="s">
        <v>191</v>
      </c>
      <c r="E1849">
        <f t="shared" ca="1" si="28"/>
        <v>188210</v>
      </c>
      <c r="F1849">
        <f t="shared" ca="1" si="28"/>
        <v>115167</v>
      </c>
      <c r="H1849" s="101"/>
    </row>
    <row r="1850" spans="3:16">
      <c r="C1850" t="s">
        <v>24</v>
      </c>
      <c r="D1850" t="s">
        <v>357</v>
      </c>
      <c r="E1850">
        <f t="shared" ca="1" si="28"/>
        <v>182236</v>
      </c>
      <c r="F1850">
        <f t="shared" ca="1" si="28"/>
        <v>92959</v>
      </c>
    </row>
    <row r="1851" spans="3:16">
      <c r="D1851" t="s">
        <v>358</v>
      </c>
      <c r="E1851">
        <f t="shared" ca="1" si="28"/>
        <v>160187</v>
      </c>
      <c r="F1851">
        <f t="shared" ca="1" si="28"/>
        <v>192001</v>
      </c>
    </row>
    <row r="1852" spans="3:16">
      <c r="D1852" t="s">
        <v>191</v>
      </c>
      <c r="E1852">
        <f t="shared" ca="1" si="28"/>
        <v>62132</v>
      </c>
      <c r="F1852">
        <f t="shared" ca="1" si="28"/>
        <v>144384</v>
      </c>
    </row>
    <row r="1853" spans="3:16">
      <c r="C1853" t="s">
        <v>360</v>
      </c>
      <c r="D1853" t="s">
        <v>224</v>
      </c>
      <c r="E1853">
        <f t="shared" ca="1" si="28"/>
        <v>180128</v>
      </c>
      <c r="F1853">
        <f t="shared" ca="1" si="28"/>
        <v>77629</v>
      </c>
      <c r="N1853" s="102"/>
      <c r="P1853" s="102"/>
    </row>
    <row r="1854" spans="3:16">
      <c r="D1854" t="s">
        <v>267</v>
      </c>
      <c r="E1854">
        <f t="shared" ca="1" si="28"/>
        <v>36013</v>
      </c>
      <c r="F1854">
        <f t="shared" ca="1" si="28"/>
        <v>80658</v>
      </c>
    </row>
    <row r="1855" spans="3:16">
      <c r="D1855" t="s">
        <v>225</v>
      </c>
      <c r="E1855">
        <f t="shared" ca="1" si="28"/>
        <v>48493</v>
      </c>
      <c r="F1855">
        <f t="shared" ca="1" si="28"/>
        <v>71556</v>
      </c>
    </row>
    <row r="1856" spans="3:16">
      <c r="D1856" t="s">
        <v>226</v>
      </c>
      <c r="E1856">
        <f t="shared" ca="1" si="28"/>
        <v>171899</v>
      </c>
      <c r="F1856">
        <f t="shared" ca="1" si="28"/>
        <v>104750</v>
      </c>
      <c r="N1856" s="102"/>
    </row>
    <row r="1857" spans="2:16">
      <c r="D1857" t="s">
        <v>191</v>
      </c>
      <c r="E1857">
        <f t="shared" ca="1" si="28"/>
        <v>82879</v>
      </c>
      <c r="F1857">
        <f t="shared" ca="1" si="28"/>
        <v>12304</v>
      </c>
    </row>
    <row r="1858" spans="2:16">
      <c r="C1858" t="s">
        <v>362</v>
      </c>
      <c r="D1858" t="s">
        <v>227</v>
      </c>
      <c r="E1858">
        <f t="shared" ca="1" si="28"/>
        <v>124363</v>
      </c>
      <c r="F1858">
        <f t="shared" ca="1" si="28"/>
        <v>67240</v>
      </c>
    </row>
    <row r="1859" spans="2:16">
      <c r="D1859" t="s">
        <v>191</v>
      </c>
      <c r="E1859">
        <f t="shared" ca="1" si="28"/>
        <v>125651</v>
      </c>
      <c r="F1859">
        <f t="shared" ca="1" si="28"/>
        <v>85141</v>
      </c>
    </row>
    <row r="1860" spans="2:16">
      <c r="C1860" t="s">
        <v>364</v>
      </c>
      <c r="D1860" t="s">
        <v>365</v>
      </c>
      <c r="E1860">
        <f t="shared" ca="1" si="28"/>
        <v>14455</v>
      </c>
      <c r="F1860">
        <f t="shared" ca="1" si="28"/>
        <v>111461</v>
      </c>
    </row>
    <row r="1861" spans="2:16">
      <c r="D1861" t="s">
        <v>191</v>
      </c>
      <c r="E1861">
        <f t="shared" ref="E1861:F1924" ca="1" si="29">RANDBETWEEN(1,200000)</f>
        <v>136508</v>
      </c>
      <c r="F1861">
        <f t="shared" ca="1" si="29"/>
        <v>176126</v>
      </c>
    </row>
    <row r="1862" spans="2:16">
      <c r="C1862" t="s">
        <v>26</v>
      </c>
      <c r="D1862" t="s">
        <v>231</v>
      </c>
      <c r="E1862">
        <f t="shared" ca="1" si="29"/>
        <v>86535</v>
      </c>
      <c r="F1862">
        <f t="shared" ca="1" si="29"/>
        <v>134051</v>
      </c>
    </row>
    <row r="1863" spans="2:16">
      <c r="D1863" t="s">
        <v>367</v>
      </c>
      <c r="E1863">
        <f t="shared" ca="1" si="29"/>
        <v>72633</v>
      </c>
      <c r="F1863">
        <f t="shared" ca="1" si="29"/>
        <v>115044</v>
      </c>
    </row>
    <row r="1864" spans="2:16">
      <c r="D1864" t="s">
        <v>368</v>
      </c>
      <c r="E1864">
        <f t="shared" ca="1" si="29"/>
        <v>185296</v>
      </c>
      <c r="F1864">
        <f t="shared" ca="1" si="29"/>
        <v>44112</v>
      </c>
      <c r="N1864" s="102"/>
      <c r="P1864" s="102"/>
    </row>
    <row r="1865" spans="2:16">
      <c r="D1865" t="s">
        <v>191</v>
      </c>
      <c r="E1865">
        <f t="shared" ca="1" si="29"/>
        <v>80961</v>
      </c>
      <c r="F1865">
        <f t="shared" ca="1" si="29"/>
        <v>192131</v>
      </c>
    </row>
    <row r="1866" spans="2:16">
      <c r="C1866" t="s">
        <v>369</v>
      </c>
      <c r="D1866" t="s">
        <v>234</v>
      </c>
      <c r="E1866">
        <f t="shared" ca="1" si="29"/>
        <v>115974</v>
      </c>
      <c r="F1866">
        <f t="shared" ca="1" si="29"/>
        <v>25662</v>
      </c>
    </row>
    <row r="1867" spans="2:16">
      <c r="D1867" t="s">
        <v>370</v>
      </c>
      <c r="E1867">
        <f t="shared" ca="1" si="29"/>
        <v>5726</v>
      </c>
      <c r="F1867">
        <f t="shared" ca="1" si="29"/>
        <v>129460</v>
      </c>
    </row>
    <row r="1868" spans="2:16">
      <c r="D1868" t="s">
        <v>191</v>
      </c>
      <c r="E1868">
        <f t="shared" ca="1" si="29"/>
        <v>30479</v>
      </c>
      <c r="F1868">
        <f t="shared" ca="1" si="29"/>
        <v>131089</v>
      </c>
    </row>
    <row r="1869" spans="2:16">
      <c r="C1869" t="s">
        <v>191</v>
      </c>
      <c r="E1869">
        <f t="shared" ca="1" si="29"/>
        <v>153834</v>
      </c>
      <c r="F1869">
        <f t="shared" ca="1" si="29"/>
        <v>97048</v>
      </c>
      <c r="H1869" s="101"/>
    </row>
    <row r="1870" spans="2:16">
      <c r="B1870" t="s">
        <v>19</v>
      </c>
      <c r="C1870" t="s">
        <v>371</v>
      </c>
      <c r="D1870" t="s">
        <v>373</v>
      </c>
      <c r="E1870">
        <f t="shared" ca="1" si="29"/>
        <v>149903</v>
      </c>
      <c r="F1870">
        <f t="shared" ca="1" si="29"/>
        <v>18578</v>
      </c>
    </row>
    <row r="1871" spans="2:16">
      <c r="D1871" t="s">
        <v>374</v>
      </c>
      <c r="E1871">
        <f t="shared" ca="1" si="29"/>
        <v>187647</v>
      </c>
      <c r="F1871">
        <f t="shared" ca="1" si="29"/>
        <v>157709</v>
      </c>
    </row>
    <row r="1872" spans="2:16">
      <c r="D1872" t="s">
        <v>377</v>
      </c>
      <c r="E1872">
        <f t="shared" ca="1" si="29"/>
        <v>19893</v>
      </c>
      <c r="F1872">
        <f t="shared" ca="1" si="29"/>
        <v>8776</v>
      </c>
      <c r="I1872" s="101"/>
    </row>
    <row r="1873" spans="3:9">
      <c r="D1873" t="s">
        <v>191</v>
      </c>
      <c r="E1873">
        <f t="shared" ca="1" si="29"/>
        <v>11944</v>
      </c>
      <c r="F1873">
        <f t="shared" ca="1" si="29"/>
        <v>31615</v>
      </c>
      <c r="I1873" s="101"/>
    </row>
    <row r="1874" spans="3:9">
      <c r="C1874" t="s">
        <v>382</v>
      </c>
      <c r="D1874" t="s">
        <v>383</v>
      </c>
      <c r="E1874">
        <f t="shared" ca="1" si="29"/>
        <v>164813</v>
      </c>
      <c r="F1874">
        <f t="shared" ca="1" si="29"/>
        <v>137290</v>
      </c>
    </row>
    <row r="1875" spans="3:9">
      <c r="D1875" t="s">
        <v>384</v>
      </c>
      <c r="E1875">
        <f t="shared" ca="1" si="29"/>
        <v>130527</v>
      </c>
      <c r="F1875">
        <f t="shared" ca="1" si="29"/>
        <v>46790</v>
      </c>
    </row>
    <row r="1876" spans="3:9">
      <c r="D1876" t="s">
        <v>385</v>
      </c>
      <c r="E1876">
        <f t="shared" ca="1" si="29"/>
        <v>74700</v>
      </c>
      <c r="F1876">
        <f t="shared" ca="1" si="29"/>
        <v>138445</v>
      </c>
    </row>
    <row r="1877" spans="3:9">
      <c r="D1877" t="s">
        <v>386</v>
      </c>
      <c r="E1877">
        <f t="shared" ca="1" si="29"/>
        <v>91028</v>
      </c>
      <c r="F1877">
        <f t="shared" ca="1" si="29"/>
        <v>27812</v>
      </c>
    </row>
    <row r="1878" spans="3:9">
      <c r="D1878" t="s">
        <v>387</v>
      </c>
      <c r="E1878">
        <f t="shared" ca="1" si="29"/>
        <v>58840</v>
      </c>
      <c r="F1878">
        <f t="shared" ca="1" si="29"/>
        <v>30437</v>
      </c>
    </row>
    <row r="1879" spans="3:9">
      <c r="D1879" t="s">
        <v>191</v>
      </c>
      <c r="E1879">
        <f t="shared" ca="1" si="29"/>
        <v>137631</v>
      </c>
      <c r="F1879">
        <f t="shared" ca="1" si="29"/>
        <v>96087</v>
      </c>
      <c r="H1879" s="101"/>
      <c r="I1879" s="101"/>
    </row>
    <row r="1880" spans="3:9">
      <c r="C1880" t="s">
        <v>388</v>
      </c>
      <c r="D1880" t="s">
        <v>236</v>
      </c>
      <c r="E1880">
        <f t="shared" ca="1" si="29"/>
        <v>199717</v>
      </c>
      <c r="F1880">
        <f t="shared" ca="1" si="29"/>
        <v>135211</v>
      </c>
    </row>
    <row r="1881" spans="3:9">
      <c r="D1881" t="s">
        <v>390</v>
      </c>
      <c r="E1881">
        <f t="shared" ca="1" si="29"/>
        <v>3670</v>
      </c>
      <c r="F1881">
        <f t="shared" ca="1" si="29"/>
        <v>42248</v>
      </c>
      <c r="H1881" s="101"/>
      <c r="I1881" s="101"/>
    </row>
    <row r="1882" spans="3:9">
      <c r="D1882" t="s">
        <v>391</v>
      </c>
      <c r="E1882">
        <f t="shared" ca="1" si="29"/>
        <v>159342</v>
      </c>
      <c r="F1882">
        <f t="shared" ca="1" si="29"/>
        <v>52491</v>
      </c>
    </row>
    <row r="1883" spans="3:9">
      <c r="D1883" t="s">
        <v>191</v>
      </c>
      <c r="E1883">
        <f t="shared" ca="1" si="29"/>
        <v>128928</v>
      </c>
      <c r="F1883">
        <f t="shared" ca="1" si="29"/>
        <v>81767</v>
      </c>
      <c r="H1883" s="101"/>
      <c r="I1883" s="101"/>
    </row>
    <row r="1884" spans="3:9">
      <c r="C1884" t="s">
        <v>20</v>
      </c>
      <c r="D1884" t="s">
        <v>237</v>
      </c>
      <c r="E1884">
        <f t="shared" ca="1" si="29"/>
        <v>154479</v>
      </c>
      <c r="F1884">
        <f t="shared" ca="1" si="29"/>
        <v>112273</v>
      </c>
    </row>
    <row r="1885" spans="3:9">
      <c r="D1885" t="s">
        <v>238</v>
      </c>
      <c r="E1885">
        <f t="shared" ca="1" si="29"/>
        <v>196725</v>
      </c>
      <c r="F1885">
        <f t="shared" ca="1" si="29"/>
        <v>151390</v>
      </c>
    </row>
    <row r="1886" spans="3:9">
      <c r="D1886" t="s">
        <v>191</v>
      </c>
      <c r="E1886">
        <f t="shared" ca="1" si="29"/>
        <v>29867</v>
      </c>
      <c r="F1886">
        <f t="shared" ca="1" si="29"/>
        <v>66731</v>
      </c>
    </row>
    <row r="1887" spans="3:9">
      <c r="C1887" t="s">
        <v>392</v>
      </c>
      <c r="D1887" t="s">
        <v>240</v>
      </c>
      <c r="E1887">
        <f t="shared" ca="1" si="29"/>
        <v>188579</v>
      </c>
      <c r="F1887">
        <f t="shared" ca="1" si="29"/>
        <v>177507</v>
      </c>
    </row>
    <row r="1888" spans="3:9">
      <c r="D1888" t="s">
        <v>393</v>
      </c>
      <c r="E1888">
        <f t="shared" ca="1" si="29"/>
        <v>192235</v>
      </c>
      <c r="F1888">
        <f t="shared" ca="1" si="29"/>
        <v>1887</v>
      </c>
    </row>
    <row r="1889" spans="2:9">
      <c r="D1889" t="s">
        <v>241</v>
      </c>
      <c r="E1889">
        <f t="shared" ca="1" si="29"/>
        <v>105961</v>
      </c>
      <c r="F1889">
        <f t="shared" ca="1" si="29"/>
        <v>106131</v>
      </c>
    </row>
    <row r="1890" spans="2:9">
      <c r="D1890" t="s">
        <v>191</v>
      </c>
      <c r="E1890">
        <f t="shared" ca="1" si="29"/>
        <v>82169</v>
      </c>
      <c r="F1890">
        <f t="shared" ca="1" si="29"/>
        <v>45678</v>
      </c>
      <c r="H1890" s="101"/>
    </row>
    <row r="1891" spans="2:9">
      <c r="C1891" t="s">
        <v>394</v>
      </c>
      <c r="D1891" t="s">
        <v>395</v>
      </c>
      <c r="E1891">
        <f t="shared" ca="1" si="29"/>
        <v>111260</v>
      </c>
      <c r="F1891">
        <f t="shared" ca="1" si="29"/>
        <v>15078</v>
      </c>
    </row>
    <row r="1892" spans="2:9">
      <c r="D1892" t="s">
        <v>396</v>
      </c>
      <c r="E1892">
        <f t="shared" ca="1" si="29"/>
        <v>170237</v>
      </c>
      <c r="F1892">
        <f t="shared" ca="1" si="29"/>
        <v>8283</v>
      </c>
    </row>
    <row r="1893" spans="2:9">
      <c r="D1893" t="s">
        <v>191</v>
      </c>
      <c r="E1893">
        <f t="shared" ca="1" si="29"/>
        <v>162107</v>
      </c>
      <c r="F1893">
        <f t="shared" ca="1" si="29"/>
        <v>126336</v>
      </c>
    </row>
    <row r="1894" spans="2:9">
      <c r="C1894" t="s">
        <v>398</v>
      </c>
      <c r="D1894" t="s">
        <v>399</v>
      </c>
      <c r="E1894">
        <f t="shared" ca="1" si="29"/>
        <v>154093</v>
      </c>
      <c r="F1894">
        <f t="shared" ca="1" si="29"/>
        <v>176323</v>
      </c>
    </row>
    <row r="1895" spans="2:9">
      <c r="D1895" t="s">
        <v>191</v>
      </c>
      <c r="E1895">
        <f t="shared" ca="1" si="29"/>
        <v>65831</v>
      </c>
      <c r="F1895">
        <f t="shared" ca="1" si="29"/>
        <v>112450</v>
      </c>
    </row>
    <row r="1896" spans="2:9">
      <c r="C1896" t="s">
        <v>401</v>
      </c>
      <c r="D1896" t="s">
        <v>242</v>
      </c>
      <c r="E1896">
        <f t="shared" ca="1" si="29"/>
        <v>116443</v>
      </c>
      <c r="F1896">
        <f t="shared" ca="1" si="29"/>
        <v>72228</v>
      </c>
    </row>
    <row r="1897" spans="2:9">
      <c r="D1897" t="s">
        <v>243</v>
      </c>
      <c r="E1897">
        <f t="shared" ca="1" si="29"/>
        <v>35547</v>
      </c>
      <c r="F1897">
        <f t="shared" ca="1" si="29"/>
        <v>197376</v>
      </c>
    </row>
    <row r="1898" spans="2:9">
      <c r="D1898" t="s">
        <v>402</v>
      </c>
      <c r="E1898">
        <f t="shared" ca="1" si="29"/>
        <v>179160</v>
      </c>
      <c r="F1898">
        <f t="shared" ca="1" si="29"/>
        <v>22222</v>
      </c>
    </row>
    <row r="1899" spans="2:9">
      <c r="D1899" t="s">
        <v>244</v>
      </c>
      <c r="E1899">
        <f t="shared" ca="1" si="29"/>
        <v>37961</v>
      </c>
      <c r="F1899">
        <f t="shared" ca="1" si="29"/>
        <v>141912</v>
      </c>
    </row>
    <row r="1900" spans="2:9">
      <c r="D1900" t="s">
        <v>191</v>
      </c>
      <c r="E1900">
        <f t="shared" ca="1" si="29"/>
        <v>56267</v>
      </c>
      <c r="F1900">
        <f t="shared" ca="1" si="29"/>
        <v>70849</v>
      </c>
    </row>
    <row r="1901" spans="2:9">
      <c r="C1901" t="s">
        <v>191</v>
      </c>
      <c r="E1901">
        <f t="shared" ca="1" si="29"/>
        <v>6749</v>
      </c>
      <c r="F1901">
        <f t="shared" ca="1" si="29"/>
        <v>108507</v>
      </c>
      <c r="H1901" s="101"/>
      <c r="I1901" s="101"/>
    </row>
    <row r="1902" spans="2:9">
      <c r="B1902" t="s">
        <v>18</v>
      </c>
      <c r="C1902" t="s">
        <v>403</v>
      </c>
      <c r="D1902" t="s">
        <v>404</v>
      </c>
      <c r="E1902">
        <f t="shared" ca="1" si="29"/>
        <v>51120</v>
      </c>
      <c r="F1902">
        <f t="shared" ca="1" si="29"/>
        <v>105977</v>
      </c>
    </row>
    <row r="1903" spans="2:9">
      <c r="D1903" t="s">
        <v>406</v>
      </c>
      <c r="E1903">
        <f t="shared" ca="1" si="29"/>
        <v>144804</v>
      </c>
      <c r="F1903">
        <f t="shared" ca="1" si="29"/>
        <v>39296</v>
      </c>
    </row>
    <row r="1904" spans="2:9">
      <c r="D1904" t="s">
        <v>409</v>
      </c>
      <c r="E1904">
        <f t="shared" ca="1" si="29"/>
        <v>106404</v>
      </c>
      <c r="F1904">
        <f t="shared" ca="1" si="29"/>
        <v>67094</v>
      </c>
    </row>
    <row r="1905" spans="3:8">
      <c r="D1905" t="s">
        <v>410</v>
      </c>
      <c r="E1905">
        <f t="shared" ca="1" si="29"/>
        <v>184279</v>
      </c>
      <c r="F1905">
        <f t="shared" ca="1" si="29"/>
        <v>173879</v>
      </c>
    </row>
    <row r="1906" spans="3:8">
      <c r="D1906" t="s">
        <v>191</v>
      </c>
      <c r="E1906">
        <f t="shared" ca="1" si="29"/>
        <v>87420</v>
      </c>
      <c r="F1906">
        <f t="shared" ca="1" si="29"/>
        <v>175819</v>
      </c>
    </row>
    <row r="1907" spans="3:8">
      <c r="C1907" t="s">
        <v>425</v>
      </c>
      <c r="D1907" t="s">
        <v>428</v>
      </c>
      <c r="E1907">
        <f t="shared" ca="1" si="29"/>
        <v>118234</v>
      </c>
      <c r="F1907">
        <f t="shared" ca="1" si="29"/>
        <v>55042</v>
      </c>
    </row>
    <row r="1908" spans="3:8">
      <c r="D1908" t="s">
        <v>432</v>
      </c>
      <c r="E1908">
        <f t="shared" ca="1" si="29"/>
        <v>78555</v>
      </c>
      <c r="F1908">
        <f t="shared" ca="1" si="29"/>
        <v>59338</v>
      </c>
    </row>
    <row r="1909" spans="3:8">
      <c r="D1909" t="s">
        <v>191</v>
      </c>
      <c r="E1909">
        <f t="shared" ca="1" si="29"/>
        <v>62778</v>
      </c>
      <c r="F1909">
        <f t="shared" ca="1" si="29"/>
        <v>31414</v>
      </c>
    </row>
    <row r="1910" spans="3:8">
      <c r="C1910" t="s">
        <v>433</v>
      </c>
      <c r="D1910" t="s">
        <v>436</v>
      </c>
      <c r="E1910">
        <f t="shared" ca="1" si="29"/>
        <v>70434</v>
      </c>
      <c r="F1910">
        <f t="shared" ca="1" si="29"/>
        <v>20038</v>
      </c>
    </row>
    <row r="1911" spans="3:8">
      <c r="D1911" t="s">
        <v>437</v>
      </c>
      <c r="E1911">
        <f t="shared" ca="1" si="29"/>
        <v>171134</v>
      </c>
      <c r="F1911">
        <f t="shared" ca="1" si="29"/>
        <v>56802</v>
      </c>
    </row>
    <row r="1912" spans="3:8">
      <c r="D1912" t="s">
        <v>191</v>
      </c>
      <c r="E1912">
        <f t="shared" ca="1" si="29"/>
        <v>186576</v>
      </c>
      <c r="F1912">
        <f t="shared" ca="1" si="29"/>
        <v>90007</v>
      </c>
    </row>
    <row r="1913" spans="3:8">
      <c r="C1913" t="s">
        <v>33</v>
      </c>
      <c r="D1913" t="s">
        <v>444</v>
      </c>
      <c r="E1913">
        <f t="shared" ca="1" si="29"/>
        <v>198271</v>
      </c>
      <c r="F1913">
        <f t="shared" ca="1" si="29"/>
        <v>99864</v>
      </c>
    </row>
    <row r="1914" spans="3:8">
      <c r="D1914" t="s">
        <v>191</v>
      </c>
      <c r="E1914">
        <f t="shared" ca="1" si="29"/>
        <v>95103</v>
      </c>
      <c r="F1914">
        <f t="shared" ca="1" si="29"/>
        <v>96445</v>
      </c>
    </row>
    <row r="1915" spans="3:8">
      <c r="C1915" t="s">
        <v>32</v>
      </c>
      <c r="D1915" t="s">
        <v>450</v>
      </c>
      <c r="E1915">
        <f t="shared" ca="1" si="29"/>
        <v>133585</v>
      </c>
      <c r="F1915">
        <f t="shared" ca="1" si="29"/>
        <v>106815</v>
      </c>
    </row>
    <row r="1916" spans="3:8">
      <c r="D1916" t="s">
        <v>452</v>
      </c>
      <c r="E1916">
        <f t="shared" ca="1" si="29"/>
        <v>2199</v>
      </c>
      <c r="F1916">
        <f t="shared" ca="1" si="29"/>
        <v>154100</v>
      </c>
    </row>
    <row r="1917" spans="3:8">
      <c r="D1917" t="s">
        <v>453</v>
      </c>
      <c r="E1917">
        <f t="shared" ca="1" si="29"/>
        <v>124397</v>
      </c>
      <c r="F1917">
        <f t="shared" ca="1" si="29"/>
        <v>58525</v>
      </c>
    </row>
    <row r="1918" spans="3:8">
      <c r="D1918" t="s">
        <v>455</v>
      </c>
      <c r="E1918">
        <f t="shared" ca="1" si="29"/>
        <v>185697</v>
      </c>
      <c r="F1918">
        <f t="shared" ca="1" si="29"/>
        <v>74325</v>
      </c>
    </row>
    <row r="1919" spans="3:8">
      <c r="D1919" t="s">
        <v>191</v>
      </c>
      <c r="E1919">
        <f t="shared" ca="1" si="29"/>
        <v>91973</v>
      </c>
      <c r="F1919">
        <f t="shared" ca="1" si="29"/>
        <v>80905</v>
      </c>
    </row>
    <row r="1920" spans="3:8">
      <c r="C1920" t="s">
        <v>456</v>
      </c>
      <c r="D1920" t="s">
        <v>457</v>
      </c>
      <c r="E1920">
        <f t="shared" ca="1" si="29"/>
        <v>126016</v>
      </c>
      <c r="F1920">
        <f t="shared" ca="1" si="29"/>
        <v>181096</v>
      </c>
      <c r="H1920" s="101"/>
    </row>
    <row r="1921" spans="2:9">
      <c r="D1921" t="s">
        <v>458</v>
      </c>
      <c r="E1921">
        <f t="shared" ca="1" si="29"/>
        <v>73059</v>
      </c>
      <c r="F1921">
        <f t="shared" ca="1" si="29"/>
        <v>19380</v>
      </c>
    </row>
    <row r="1922" spans="2:9">
      <c r="D1922" t="s">
        <v>459</v>
      </c>
      <c r="E1922">
        <f t="shared" ca="1" si="29"/>
        <v>164225</v>
      </c>
      <c r="F1922">
        <f t="shared" ca="1" si="29"/>
        <v>51745</v>
      </c>
    </row>
    <row r="1923" spans="2:9">
      <c r="D1923" t="s">
        <v>460</v>
      </c>
      <c r="E1923">
        <f t="shared" ca="1" si="29"/>
        <v>177054</v>
      </c>
      <c r="F1923">
        <f t="shared" ca="1" si="29"/>
        <v>112438</v>
      </c>
      <c r="H1923" s="101"/>
    </row>
    <row r="1924" spans="2:9">
      <c r="D1924" t="s">
        <v>462</v>
      </c>
      <c r="E1924">
        <f t="shared" ca="1" si="29"/>
        <v>1443</v>
      </c>
      <c r="F1924">
        <f t="shared" ca="1" si="29"/>
        <v>15534</v>
      </c>
    </row>
    <row r="1925" spans="2:9">
      <c r="D1925" t="s">
        <v>191</v>
      </c>
      <c r="E1925">
        <f t="shared" ref="E1925:F1956" ca="1" si="30">RANDBETWEEN(1,200000)</f>
        <v>110843</v>
      </c>
      <c r="F1925">
        <f t="shared" ca="1" si="30"/>
        <v>127764</v>
      </c>
      <c r="H1925" s="101"/>
      <c r="I1925" s="101"/>
    </row>
    <row r="1926" spans="2:9">
      <c r="C1926" t="s">
        <v>191</v>
      </c>
      <c r="E1926">
        <f t="shared" ca="1" si="30"/>
        <v>174473</v>
      </c>
      <c r="F1926">
        <f t="shared" ca="1" si="30"/>
        <v>148656</v>
      </c>
      <c r="H1926" s="101"/>
      <c r="I1926" s="101"/>
    </row>
    <row r="1927" spans="2:9">
      <c r="B1927" t="s">
        <v>464</v>
      </c>
      <c r="C1927" t="s">
        <v>468</v>
      </c>
      <c r="D1927" t="s">
        <v>469</v>
      </c>
      <c r="E1927">
        <f t="shared" ca="1" si="30"/>
        <v>28535</v>
      </c>
      <c r="F1927">
        <f t="shared" ca="1" si="30"/>
        <v>59751</v>
      </c>
    </row>
    <row r="1928" spans="2:9">
      <c r="D1928" t="s">
        <v>191</v>
      </c>
      <c r="E1928">
        <f t="shared" ca="1" si="30"/>
        <v>162119</v>
      </c>
      <c r="F1928">
        <f t="shared" ca="1" si="30"/>
        <v>19841</v>
      </c>
    </row>
    <row r="1929" spans="2:9">
      <c r="C1929" t="s">
        <v>8</v>
      </c>
      <c r="D1929" t="s">
        <v>471</v>
      </c>
      <c r="E1929">
        <f t="shared" ca="1" si="30"/>
        <v>2665</v>
      </c>
      <c r="F1929">
        <f t="shared" ca="1" si="30"/>
        <v>116883</v>
      </c>
    </row>
    <row r="1930" spans="2:9">
      <c r="D1930" t="s">
        <v>191</v>
      </c>
      <c r="E1930">
        <f t="shared" ca="1" si="30"/>
        <v>108044</v>
      </c>
      <c r="F1930">
        <f t="shared" ca="1" si="30"/>
        <v>136923</v>
      </c>
    </row>
    <row r="1931" spans="2:9">
      <c r="C1931" t="s">
        <v>191</v>
      </c>
      <c r="E1931">
        <f t="shared" ca="1" si="30"/>
        <v>110904</v>
      </c>
      <c r="F1931">
        <f t="shared" ca="1" si="30"/>
        <v>126666</v>
      </c>
    </row>
    <row r="1932" spans="2:9">
      <c r="B1932" t="s">
        <v>472</v>
      </c>
      <c r="C1932" t="s">
        <v>473</v>
      </c>
      <c r="D1932" t="s">
        <v>474</v>
      </c>
      <c r="E1932">
        <f t="shared" ca="1" si="30"/>
        <v>117943</v>
      </c>
      <c r="F1932">
        <f t="shared" ca="1" si="30"/>
        <v>50224</v>
      </c>
    </row>
    <row r="1933" spans="2:9">
      <c r="D1933" t="s">
        <v>476</v>
      </c>
      <c r="E1933">
        <f t="shared" ca="1" si="30"/>
        <v>55567</v>
      </c>
      <c r="F1933">
        <f t="shared" ca="1" si="30"/>
        <v>118681</v>
      </c>
    </row>
    <row r="1934" spans="2:9">
      <c r="D1934" t="s">
        <v>191</v>
      </c>
      <c r="E1934">
        <f t="shared" ca="1" si="30"/>
        <v>156014</v>
      </c>
      <c r="F1934">
        <f t="shared" ca="1" si="30"/>
        <v>131174</v>
      </c>
    </row>
    <row r="1935" spans="2:9">
      <c r="C1935" t="s">
        <v>477</v>
      </c>
      <c r="D1935" t="s">
        <v>478</v>
      </c>
      <c r="E1935">
        <f t="shared" ca="1" si="30"/>
        <v>70756</v>
      </c>
      <c r="F1935">
        <f t="shared" ca="1" si="30"/>
        <v>60523</v>
      </c>
    </row>
    <row r="1936" spans="2:9">
      <c r="D1936" t="s">
        <v>191</v>
      </c>
      <c r="E1936">
        <f t="shared" ca="1" si="30"/>
        <v>6211</v>
      </c>
      <c r="F1936">
        <f t="shared" ca="1" si="30"/>
        <v>118353</v>
      </c>
    </row>
    <row r="1937" spans="3:9">
      <c r="C1937" t="s">
        <v>17</v>
      </c>
      <c r="D1937" t="s">
        <v>481</v>
      </c>
      <c r="E1937">
        <f t="shared" ca="1" si="30"/>
        <v>55305</v>
      </c>
      <c r="F1937">
        <f t="shared" ca="1" si="30"/>
        <v>197793</v>
      </c>
    </row>
    <row r="1938" spans="3:9">
      <c r="D1938" t="s">
        <v>191</v>
      </c>
      <c r="E1938">
        <f t="shared" ca="1" si="30"/>
        <v>83805</v>
      </c>
      <c r="F1938">
        <f t="shared" ca="1" si="30"/>
        <v>173759</v>
      </c>
    </row>
    <row r="1939" spans="3:9">
      <c r="C1939" t="s">
        <v>16</v>
      </c>
      <c r="D1939" t="s">
        <v>483</v>
      </c>
      <c r="E1939">
        <f t="shared" ca="1" si="30"/>
        <v>106801</v>
      </c>
      <c r="F1939">
        <f t="shared" ca="1" si="30"/>
        <v>118650</v>
      </c>
    </row>
    <row r="1940" spans="3:9">
      <c r="D1940" t="s">
        <v>191</v>
      </c>
      <c r="E1940">
        <f t="shared" ca="1" si="30"/>
        <v>186862</v>
      </c>
      <c r="F1940">
        <f t="shared" ca="1" si="30"/>
        <v>199268</v>
      </c>
    </row>
    <row r="1941" spans="3:9">
      <c r="C1941" t="s">
        <v>170</v>
      </c>
      <c r="D1941" t="s">
        <v>487</v>
      </c>
      <c r="E1941">
        <f t="shared" ca="1" si="30"/>
        <v>78301</v>
      </c>
      <c r="F1941">
        <f t="shared" ca="1" si="30"/>
        <v>109439</v>
      </c>
      <c r="H1941" s="101"/>
      <c r="I1941" s="101"/>
    </row>
    <row r="1942" spans="3:9">
      <c r="D1942" t="s">
        <v>172</v>
      </c>
      <c r="E1942">
        <f t="shared" ca="1" si="30"/>
        <v>123390</v>
      </c>
      <c r="F1942">
        <f t="shared" ca="1" si="30"/>
        <v>52220</v>
      </c>
    </row>
    <row r="1943" spans="3:9">
      <c r="D1943" t="s">
        <v>191</v>
      </c>
      <c r="E1943">
        <f t="shared" ca="1" si="30"/>
        <v>162832</v>
      </c>
      <c r="F1943">
        <f t="shared" ca="1" si="30"/>
        <v>139436</v>
      </c>
      <c r="H1943" s="101"/>
      <c r="I1943" s="101"/>
    </row>
    <row r="1944" spans="3:9">
      <c r="C1944" t="s">
        <v>489</v>
      </c>
      <c r="D1944" t="s">
        <v>490</v>
      </c>
      <c r="E1944">
        <f t="shared" ca="1" si="30"/>
        <v>27174</v>
      </c>
      <c r="F1944">
        <f t="shared" ca="1" si="30"/>
        <v>13242</v>
      </c>
    </row>
    <row r="1945" spans="3:9">
      <c r="D1945" t="s">
        <v>491</v>
      </c>
      <c r="E1945">
        <f t="shared" ca="1" si="30"/>
        <v>128280</v>
      </c>
      <c r="F1945">
        <f t="shared" ca="1" si="30"/>
        <v>166902</v>
      </c>
    </row>
    <row r="1946" spans="3:9">
      <c r="D1946" t="s">
        <v>492</v>
      </c>
      <c r="E1946">
        <f t="shared" ca="1" si="30"/>
        <v>28878</v>
      </c>
      <c r="F1946">
        <f t="shared" ca="1" si="30"/>
        <v>75030</v>
      </c>
    </row>
    <row r="1947" spans="3:9">
      <c r="D1947" t="s">
        <v>493</v>
      </c>
      <c r="E1947">
        <f t="shared" ca="1" si="30"/>
        <v>5521</v>
      </c>
      <c r="F1947">
        <f t="shared" ca="1" si="30"/>
        <v>82399</v>
      </c>
    </row>
    <row r="1948" spans="3:9">
      <c r="D1948" t="s">
        <v>494</v>
      </c>
      <c r="E1948">
        <f t="shared" ca="1" si="30"/>
        <v>76852</v>
      </c>
      <c r="F1948">
        <f t="shared" ca="1" si="30"/>
        <v>38312</v>
      </c>
    </row>
    <row r="1949" spans="3:9">
      <c r="D1949" t="s">
        <v>191</v>
      </c>
      <c r="E1949">
        <f t="shared" ca="1" si="30"/>
        <v>29398</v>
      </c>
      <c r="F1949">
        <f t="shared" ca="1" si="30"/>
        <v>40728</v>
      </c>
      <c r="H1949" s="101"/>
    </row>
    <row r="1950" spans="3:9">
      <c r="C1950" t="s">
        <v>495</v>
      </c>
      <c r="D1950" t="s">
        <v>496</v>
      </c>
      <c r="E1950">
        <f t="shared" ca="1" si="30"/>
        <v>24614</v>
      </c>
      <c r="F1950">
        <f t="shared" ca="1" si="30"/>
        <v>100942</v>
      </c>
    </row>
    <row r="1951" spans="3:9">
      <c r="D1951" t="s">
        <v>497</v>
      </c>
      <c r="E1951">
        <f t="shared" ca="1" si="30"/>
        <v>138505</v>
      </c>
      <c r="F1951">
        <f t="shared" ca="1" si="30"/>
        <v>182543</v>
      </c>
    </row>
    <row r="1952" spans="3:9">
      <c r="D1952" t="s">
        <v>498</v>
      </c>
      <c r="E1952">
        <f t="shared" ca="1" si="30"/>
        <v>28922</v>
      </c>
      <c r="F1952">
        <f t="shared" ca="1" si="30"/>
        <v>114093</v>
      </c>
    </row>
    <row r="1953" spans="2:9">
      <c r="D1953" t="s">
        <v>191</v>
      </c>
      <c r="E1953">
        <f t="shared" ca="1" si="30"/>
        <v>163816</v>
      </c>
      <c r="F1953">
        <f t="shared" ca="1" si="30"/>
        <v>11159</v>
      </c>
    </row>
    <row r="1954" spans="2:9">
      <c r="C1954" t="s">
        <v>499</v>
      </c>
      <c r="D1954" t="s">
        <v>501</v>
      </c>
      <c r="E1954">
        <f t="shared" ca="1" si="30"/>
        <v>121054</v>
      </c>
      <c r="F1954">
        <f t="shared" ca="1" si="30"/>
        <v>144823</v>
      </c>
    </row>
    <row r="1955" spans="2:9">
      <c r="D1955" t="s">
        <v>191</v>
      </c>
      <c r="E1955">
        <f t="shared" ca="1" si="30"/>
        <v>187113</v>
      </c>
      <c r="F1955">
        <f t="shared" ca="1" si="30"/>
        <v>183179</v>
      </c>
    </row>
    <row r="1956" spans="2:9">
      <c r="C1956" t="s">
        <v>191</v>
      </c>
      <c r="E1956">
        <f t="shared" ca="1" si="30"/>
        <v>37158</v>
      </c>
      <c r="F1956">
        <f t="shared" ca="1" si="30"/>
        <v>100975</v>
      </c>
      <c r="H1956" s="101"/>
      <c r="I1956" s="101"/>
    </row>
    <row r="1957" spans="2:9">
      <c r="B1957" t="s">
        <v>166</v>
      </c>
      <c r="C1957" t="s">
        <v>167</v>
      </c>
      <c r="D1957" t="s">
        <v>503</v>
      </c>
      <c r="E1957">
        <f t="shared" ref="E1957:F1988" ca="1" si="31">RANDBETWEEN(1,200000)</f>
        <v>129296</v>
      </c>
      <c r="F1957">
        <f t="shared" ca="1" si="31"/>
        <v>47852</v>
      </c>
    </row>
    <row r="1958" spans="2:9">
      <c r="D1958" t="s">
        <v>504</v>
      </c>
      <c r="E1958">
        <f t="shared" ca="1" si="31"/>
        <v>70615</v>
      </c>
      <c r="F1958">
        <f t="shared" ca="1" si="31"/>
        <v>4704</v>
      </c>
    </row>
    <row r="1959" spans="2:9">
      <c r="D1959" t="s">
        <v>191</v>
      </c>
      <c r="E1959">
        <f t="shared" ca="1" si="31"/>
        <v>5562</v>
      </c>
      <c r="F1959">
        <f t="shared" ca="1" si="31"/>
        <v>9601</v>
      </c>
    </row>
    <row r="1960" spans="2:9">
      <c r="C1960" t="s">
        <v>168</v>
      </c>
      <c r="D1960" t="s">
        <v>506</v>
      </c>
      <c r="E1960">
        <f t="shared" ca="1" si="31"/>
        <v>16231</v>
      </c>
      <c r="F1960">
        <f t="shared" ca="1" si="31"/>
        <v>162372</v>
      </c>
    </row>
    <row r="1961" spans="2:9">
      <c r="D1961" t="s">
        <v>507</v>
      </c>
      <c r="E1961">
        <f t="shared" ca="1" si="31"/>
        <v>72496</v>
      </c>
      <c r="F1961">
        <f t="shared" ca="1" si="31"/>
        <v>53101</v>
      </c>
    </row>
    <row r="1962" spans="2:9">
      <c r="D1962" t="s">
        <v>78</v>
      </c>
      <c r="E1962">
        <f t="shared" ca="1" si="31"/>
        <v>40140</v>
      </c>
      <c r="F1962">
        <f t="shared" ca="1" si="31"/>
        <v>141818</v>
      </c>
    </row>
    <row r="1963" spans="2:9">
      <c r="D1963" t="s">
        <v>191</v>
      </c>
      <c r="E1963">
        <f t="shared" ca="1" si="31"/>
        <v>33768</v>
      </c>
      <c r="F1963">
        <f t="shared" ca="1" si="31"/>
        <v>87779</v>
      </c>
    </row>
    <row r="1964" spans="2:9">
      <c r="C1964" t="s">
        <v>191</v>
      </c>
      <c r="E1964">
        <f t="shared" ca="1" si="31"/>
        <v>137046</v>
      </c>
      <c r="F1964">
        <f t="shared" ca="1" si="31"/>
        <v>93575</v>
      </c>
    </row>
    <row r="1965" spans="2:9">
      <c r="B1965" t="s">
        <v>269</v>
      </c>
      <c r="C1965" t="s">
        <v>270</v>
      </c>
      <c r="D1965" t="s">
        <v>271</v>
      </c>
      <c r="E1965">
        <f t="shared" ca="1" si="31"/>
        <v>115239</v>
      </c>
      <c r="F1965">
        <f t="shared" ca="1" si="31"/>
        <v>170510</v>
      </c>
    </row>
    <row r="1966" spans="2:9">
      <c r="D1966" t="s">
        <v>191</v>
      </c>
      <c r="E1966">
        <f t="shared" ca="1" si="31"/>
        <v>132720</v>
      </c>
      <c r="F1966">
        <f t="shared" ca="1" si="31"/>
        <v>66060</v>
      </c>
    </row>
    <row r="1967" spans="2:9">
      <c r="C1967" t="s">
        <v>191</v>
      </c>
      <c r="E1967">
        <f t="shared" ca="1" si="31"/>
        <v>155554</v>
      </c>
      <c r="F1967">
        <f t="shared" ca="1" si="31"/>
        <v>105200</v>
      </c>
    </row>
    <row r="1968" spans="2:9">
      <c r="B1968" t="s">
        <v>10</v>
      </c>
      <c r="C1968" t="s">
        <v>149</v>
      </c>
      <c r="D1968" t="s">
        <v>153</v>
      </c>
      <c r="E1968">
        <f t="shared" ca="1" si="31"/>
        <v>103032</v>
      </c>
      <c r="F1968">
        <f t="shared" ca="1" si="31"/>
        <v>18311</v>
      </c>
      <c r="H1968" s="101"/>
    </row>
    <row r="1969" spans="2:8">
      <c r="D1969" t="s">
        <v>518</v>
      </c>
      <c r="E1969">
        <f t="shared" ca="1" si="31"/>
        <v>163632</v>
      </c>
      <c r="F1969">
        <f t="shared" ca="1" si="31"/>
        <v>119961</v>
      </c>
    </row>
    <row r="1970" spans="2:8">
      <c r="D1970" t="s">
        <v>520</v>
      </c>
      <c r="E1970">
        <f t="shared" ca="1" si="31"/>
        <v>30399</v>
      </c>
      <c r="F1970">
        <f t="shared" ca="1" si="31"/>
        <v>2231</v>
      </c>
    </row>
    <row r="1971" spans="2:8">
      <c r="D1971" t="s">
        <v>191</v>
      </c>
      <c r="E1971">
        <f t="shared" ca="1" si="31"/>
        <v>44650</v>
      </c>
      <c r="F1971">
        <f t="shared" ca="1" si="31"/>
        <v>52772</v>
      </c>
      <c r="H1971" s="101"/>
    </row>
    <row r="1972" spans="2:8">
      <c r="C1972" t="s">
        <v>191</v>
      </c>
      <c r="E1972">
        <f t="shared" ca="1" si="31"/>
        <v>79131</v>
      </c>
      <c r="F1972">
        <f t="shared" ca="1" si="31"/>
        <v>186597</v>
      </c>
      <c r="H1972" s="101"/>
    </row>
    <row r="1973" spans="2:8">
      <c r="B1973" t="s">
        <v>534</v>
      </c>
      <c r="C1973" t="s">
        <v>163</v>
      </c>
      <c r="D1973" t="s">
        <v>535</v>
      </c>
      <c r="E1973">
        <f t="shared" ca="1" si="31"/>
        <v>12476</v>
      </c>
      <c r="F1973">
        <f t="shared" ca="1" si="31"/>
        <v>3183</v>
      </c>
    </row>
    <row r="1974" spans="2:8">
      <c r="D1974" t="s">
        <v>536</v>
      </c>
      <c r="E1974">
        <f t="shared" ca="1" si="31"/>
        <v>15995</v>
      </c>
      <c r="F1974">
        <f t="shared" ca="1" si="31"/>
        <v>58981</v>
      </c>
    </row>
    <row r="1975" spans="2:8">
      <c r="D1975" t="s">
        <v>538</v>
      </c>
      <c r="E1975">
        <f t="shared" ca="1" si="31"/>
        <v>164670</v>
      </c>
      <c r="F1975">
        <f t="shared" ca="1" si="31"/>
        <v>155908</v>
      </c>
    </row>
    <row r="1976" spans="2:8">
      <c r="D1976" t="s">
        <v>191</v>
      </c>
      <c r="E1976">
        <f t="shared" ca="1" si="31"/>
        <v>158317</v>
      </c>
      <c r="F1976">
        <f t="shared" ca="1" si="31"/>
        <v>5504</v>
      </c>
    </row>
    <row r="1977" spans="2:8">
      <c r="C1977" t="s">
        <v>164</v>
      </c>
      <c r="D1977" t="s">
        <v>539</v>
      </c>
      <c r="E1977">
        <f t="shared" ca="1" si="31"/>
        <v>42967</v>
      </c>
      <c r="F1977">
        <f t="shared" ca="1" si="31"/>
        <v>18720</v>
      </c>
    </row>
    <row r="1978" spans="2:8">
      <c r="D1978" t="s">
        <v>540</v>
      </c>
      <c r="E1978">
        <f t="shared" ca="1" si="31"/>
        <v>105440</v>
      </c>
      <c r="F1978">
        <f t="shared" ca="1" si="31"/>
        <v>122687</v>
      </c>
      <c r="H1978" s="101"/>
    </row>
    <row r="1979" spans="2:8">
      <c r="D1979" t="s">
        <v>541</v>
      </c>
      <c r="E1979">
        <f t="shared" ca="1" si="31"/>
        <v>171272</v>
      </c>
      <c r="F1979">
        <f t="shared" ca="1" si="31"/>
        <v>106432</v>
      </c>
    </row>
    <row r="1980" spans="2:8">
      <c r="D1980" t="s">
        <v>542</v>
      </c>
      <c r="E1980">
        <f t="shared" ca="1" si="31"/>
        <v>123381</v>
      </c>
      <c r="F1980">
        <f t="shared" ca="1" si="31"/>
        <v>68072</v>
      </c>
    </row>
    <row r="1981" spans="2:8">
      <c r="D1981" t="s">
        <v>191</v>
      </c>
      <c r="E1981">
        <f t="shared" ca="1" si="31"/>
        <v>196113</v>
      </c>
      <c r="F1981">
        <f t="shared" ca="1" si="31"/>
        <v>132438</v>
      </c>
      <c r="H1981" s="101"/>
    </row>
    <row r="1982" spans="2:8">
      <c r="C1982" t="s">
        <v>543</v>
      </c>
      <c r="D1982" t="s">
        <v>544</v>
      </c>
      <c r="E1982">
        <f t="shared" ca="1" si="31"/>
        <v>37944</v>
      </c>
      <c r="F1982">
        <f t="shared" ca="1" si="31"/>
        <v>24768</v>
      </c>
    </row>
    <row r="1983" spans="2:8">
      <c r="D1983" t="s">
        <v>546</v>
      </c>
      <c r="E1983">
        <f t="shared" ca="1" si="31"/>
        <v>97295</v>
      </c>
      <c r="F1983">
        <f t="shared" ca="1" si="31"/>
        <v>17571</v>
      </c>
    </row>
    <row r="1984" spans="2:8">
      <c r="D1984" t="s">
        <v>191</v>
      </c>
      <c r="E1984">
        <f t="shared" ca="1" si="31"/>
        <v>154806</v>
      </c>
      <c r="F1984">
        <f t="shared" ca="1" si="31"/>
        <v>3302</v>
      </c>
      <c r="H1984" s="101"/>
    </row>
    <row r="1985" spans="1:16">
      <c r="C1985" t="s">
        <v>191</v>
      </c>
      <c r="E1985">
        <f t="shared" ca="1" si="31"/>
        <v>137043</v>
      </c>
      <c r="F1985">
        <f t="shared" ca="1" si="31"/>
        <v>97288</v>
      </c>
      <c r="H1985" s="101"/>
      <c r="I1985" s="101"/>
    </row>
    <row r="1986" spans="1:16">
      <c r="B1986" t="s">
        <v>191</v>
      </c>
      <c r="E1986">
        <f t="shared" ca="1" si="31"/>
        <v>157028</v>
      </c>
      <c r="F1986">
        <f t="shared" ca="1" si="31"/>
        <v>25290</v>
      </c>
      <c r="H1986" s="101"/>
      <c r="I1986" s="101"/>
      <c r="K1986" s="101"/>
      <c r="L1986" s="101"/>
    </row>
    <row r="1987" spans="1:16">
      <c r="A1987" t="s">
        <v>198</v>
      </c>
      <c r="B1987" t="s">
        <v>298</v>
      </c>
      <c r="C1987" t="s">
        <v>308</v>
      </c>
      <c r="D1987" t="s">
        <v>310</v>
      </c>
      <c r="E1987">
        <f t="shared" ca="1" si="31"/>
        <v>172258</v>
      </c>
      <c r="F1987">
        <f t="shared" ca="1" si="31"/>
        <v>107342</v>
      </c>
    </row>
    <row r="1988" spans="1:16">
      <c r="D1988" t="s">
        <v>191</v>
      </c>
      <c r="E1988">
        <f t="shared" ca="1" si="31"/>
        <v>185358</v>
      </c>
      <c r="F1988">
        <f t="shared" ca="1" si="31"/>
        <v>177015</v>
      </c>
    </row>
    <row r="1989" spans="1:16">
      <c r="C1989" t="s">
        <v>313</v>
      </c>
      <c r="D1989" t="s">
        <v>314</v>
      </c>
      <c r="E1989">
        <f t="shared" ref="E1989:F2020" ca="1" si="32">RANDBETWEEN(1,200000)</f>
        <v>146265</v>
      </c>
      <c r="F1989">
        <f t="shared" ca="1" si="32"/>
        <v>168681</v>
      </c>
    </row>
    <row r="1990" spans="1:16">
      <c r="D1990" t="s">
        <v>191</v>
      </c>
      <c r="E1990">
        <f t="shared" ca="1" si="32"/>
        <v>189655</v>
      </c>
      <c r="F1990">
        <f t="shared" ca="1" si="32"/>
        <v>136232</v>
      </c>
    </row>
    <row r="1991" spans="1:16">
      <c r="C1991" t="s">
        <v>319</v>
      </c>
      <c r="D1991" t="s">
        <v>321</v>
      </c>
      <c r="E1991">
        <f t="shared" ca="1" si="32"/>
        <v>65085</v>
      </c>
      <c r="F1991">
        <f t="shared" ca="1" si="32"/>
        <v>85833</v>
      </c>
    </row>
    <row r="1992" spans="1:16">
      <c r="D1992" t="s">
        <v>323</v>
      </c>
      <c r="E1992">
        <f t="shared" ca="1" si="32"/>
        <v>39463</v>
      </c>
      <c r="F1992">
        <f t="shared" ca="1" si="32"/>
        <v>59805</v>
      </c>
    </row>
    <row r="1993" spans="1:16">
      <c r="D1993" t="s">
        <v>324</v>
      </c>
      <c r="E1993">
        <f t="shared" ca="1" si="32"/>
        <v>169467</v>
      </c>
      <c r="F1993">
        <f t="shared" ca="1" si="32"/>
        <v>69572</v>
      </c>
      <c r="H1993" s="101"/>
      <c r="N1993" s="102"/>
      <c r="P1993" s="102"/>
    </row>
    <row r="1994" spans="1:16">
      <c r="D1994" t="s">
        <v>191</v>
      </c>
      <c r="E1994">
        <f t="shared" ca="1" si="32"/>
        <v>59743</v>
      </c>
      <c r="F1994">
        <f t="shared" ca="1" si="32"/>
        <v>145556</v>
      </c>
      <c r="H1994" s="101"/>
      <c r="N1994" s="102"/>
      <c r="P1994" s="102"/>
    </row>
    <row r="1995" spans="1:16">
      <c r="C1995" t="s">
        <v>191</v>
      </c>
      <c r="E1995">
        <f t="shared" ca="1" si="32"/>
        <v>134267</v>
      </c>
      <c r="F1995">
        <f t="shared" ca="1" si="32"/>
        <v>92039</v>
      </c>
      <c r="H1995" s="101"/>
    </row>
    <row r="1996" spans="1:16">
      <c r="B1996" t="s">
        <v>22</v>
      </c>
      <c r="C1996" t="s">
        <v>327</v>
      </c>
      <c r="D1996" t="s">
        <v>205</v>
      </c>
      <c r="E1996">
        <f t="shared" ca="1" si="32"/>
        <v>160488</v>
      </c>
      <c r="F1996">
        <f t="shared" ca="1" si="32"/>
        <v>138713</v>
      </c>
    </row>
    <row r="1997" spans="1:16">
      <c r="D1997" t="s">
        <v>263</v>
      </c>
      <c r="E1997">
        <f t="shared" ca="1" si="32"/>
        <v>167671</v>
      </c>
      <c r="F1997">
        <f t="shared" ca="1" si="32"/>
        <v>39125</v>
      </c>
    </row>
    <row r="1998" spans="1:16">
      <c r="D1998" t="s">
        <v>328</v>
      </c>
      <c r="E1998">
        <f t="shared" ca="1" si="32"/>
        <v>62212</v>
      </c>
      <c r="F1998">
        <f t="shared" ca="1" si="32"/>
        <v>41048</v>
      </c>
    </row>
    <row r="1999" spans="1:16">
      <c r="D1999" t="s">
        <v>191</v>
      </c>
      <c r="E1999">
        <f t="shared" ca="1" si="32"/>
        <v>55713</v>
      </c>
      <c r="F1999">
        <f t="shared" ca="1" si="32"/>
        <v>123712</v>
      </c>
      <c r="H1999" s="101"/>
      <c r="I1999" s="101"/>
    </row>
    <row r="2000" spans="1:16">
      <c r="C2000" t="s">
        <v>334</v>
      </c>
      <c r="D2000" t="s">
        <v>209</v>
      </c>
      <c r="E2000">
        <f t="shared" ca="1" si="32"/>
        <v>167732</v>
      </c>
      <c r="F2000">
        <f t="shared" ca="1" si="32"/>
        <v>10665</v>
      </c>
      <c r="L2000" s="101"/>
    </row>
    <row r="2001" spans="2:12">
      <c r="D2001" t="s">
        <v>191</v>
      </c>
      <c r="E2001">
        <f t="shared" ca="1" si="32"/>
        <v>88824</v>
      </c>
      <c r="F2001">
        <f t="shared" ca="1" si="32"/>
        <v>85305</v>
      </c>
      <c r="L2001" s="101"/>
    </row>
    <row r="2002" spans="2:12">
      <c r="C2002" t="s">
        <v>191</v>
      </c>
      <c r="E2002">
        <f t="shared" ca="1" si="32"/>
        <v>168063</v>
      </c>
      <c r="F2002">
        <f t="shared" ca="1" si="32"/>
        <v>113162</v>
      </c>
      <c r="H2002" s="101"/>
      <c r="I2002" s="101"/>
      <c r="L2002" s="101"/>
    </row>
    <row r="2003" spans="2:12">
      <c r="B2003" t="s">
        <v>23</v>
      </c>
      <c r="C2003" t="s">
        <v>25</v>
      </c>
      <c r="D2003" t="s">
        <v>221</v>
      </c>
      <c r="E2003">
        <f t="shared" ca="1" si="32"/>
        <v>49914</v>
      </c>
      <c r="F2003">
        <f t="shared" ca="1" si="32"/>
        <v>75422</v>
      </c>
    </row>
    <row r="2004" spans="2:12">
      <c r="D2004" t="s">
        <v>191</v>
      </c>
      <c r="E2004">
        <f t="shared" ca="1" si="32"/>
        <v>163918</v>
      </c>
      <c r="F2004">
        <f t="shared" ca="1" si="32"/>
        <v>60694</v>
      </c>
    </row>
    <row r="2005" spans="2:12">
      <c r="C2005" t="s">
        <v>352</v>
      </c>
      <c r="D2005" t="s">
        <v>354</v>
      </c>
      <c r="E2005">
        <f t="shared" ca="1" si="32"/>
        <v>86410</v>
      </c>
      <c r="F2005">
        <f t="shared" ca="1" si="32"/>
        <v>39249</v>
      </c>
    </row>
    <row r="2006" spans="2:12">
      <c r="D2006" t="s">
        <v>355</v>
      </c>
      <c r="E2006">
        <f t="shared" ca="1" si="32"/>
        <v>28831</v>
      </c>
      <c r="F2006">
        <f t="shared" ca="1" si="32"/>
        <v>198253</v>
      </c>
    </row>
    <row r="2007" spans="2:12">
      <c r="D2007" t="s">
        <v>191</v>
      </c>
      <c r="E2007">
        <f t="shared" ca="1" si="32"/>
        <v>188230</v>
      </c>
      <c r="F2007">
        <f t="shared" ca="1" si="32"/>
        <v>85712</v>
      </c>
    </row>
    <row r="2008" spans="2:12">
      <c r="C2008" t="s">
        <v>364</v>
      </c>
      <c r="D2008" t="s">
        <v>365</v>
      </c>
      <c r="E2008">
        <f t="shared" ca="1" si="32"/>
        <v>76448</v>
      </c>
      <c r="F2008">
        <f t="shared" ca="1" si="32"/>
        <v>51617</v>
      </c>
    </row>
    <row r="2009" spans="2:12">
      <c r="D2009" t="s">
        <v>191</v>
      </c>
      <c r="E2009">
        <f t="shared" ca="1" si="32"/>
        <v>156226</v>
      </c>
      <c r="F2009">
        <f t="shared" ca="1" si="32"/>
        <v>62610</v>
      </c>
    </row>
    <row r="2010" spans="2:12">
      <c r="C2010" t="s">
        <v>26</v>
      </c>
      <c r="D2010" t="s">
        <v>368</v>
      </c>
      <c r="E2010">
        <f t="shared" ca="1" si="32"/>
        <v>25067</v>
      </c>
      <c r="F2010">
        <f t="shared" ca="1" si="32"/>
        <v>189483</v>
      </c>
    </row>
    <row r="2011" spans="2:12">
      <c r="D2011" t="s">
        <v>233</v>
      </c>
      <c r="E2011">
        <f t="shared" ca="1" si="32"/>
        <v>167042</v>
      </c>
      <c r="F2011">
        <f t="shared" ca="1" si="32"/>
        <v>48142</v>
      </c>
    </row>
    <row r="2012" spans="2:12">
      <c r="D2012" t="s">
        <v>191</v>
      </c>
      <c r="E2012">
        <f t="shared" ca="1" si="32"/>
        <v>185260</v>
      </c>
      <c r="F2012">
        <f t="shared" ca="1" si="32"/>
        <v>9855</v>
      </c>
    </row>
    <row r="2013" spans="2:12">
      <c r="C2013" t="s">
        <v>369</v>
      </c>
      <c r="D2013" t="s">
        <v>370</v>
      </c>
      <c r="E2013">
        <f t="shared" ca="1" si="32"/>
        <v>123713</v>
      </c>
      <c r="F2013">
        <f t="shared" ca="1" si="32"/>
        <v>122897</v>
      </c>
    </row>
    <row r="2014" spans="2:12">
      <c r="D2014" t="s">
        <v>191</v>
      </c>
      <c r="E2014">
        <f t="shared" ca="1" si="32"/>
        <v>125668</v>
      </c>
      <c r="F2014">
        <f t="shared" ca="1" si="32"/>
        <v>127796</v>
      </c>
    </row>
    <row r="2015" spans="2:12">
      <c r="C2015" t="s">
        <v>191</v>
      </c>
      <c r="E2015">
        <f t="shared" ca="1" si="32"/>
        <v>31152</v>
      </c>
      <c r="F2015">
        <f t="shared" ca="1" si="32"/>
        <v>101525</v>
      </c>
    </row>
    <row r="2016" spans="2:12">
      <c r="B2016" t="s">
        <v>19</v>
      </c>
      <c r="C2016" t="s">
        <v>382</v>
      </c>
      <c r="D2016" t="s">
        <v>383</v>
      </c>
      <c r="E2016">
        <f t="shared" ca="1" si="32"/>
        <v>158846</v>
      </c>
      <c r="F2016">
        <f t="shared" ca="1" si="32"/>
        <v>21647</v>
      </c>
      <c r="I2016" s="101"/>
    </row>
    <row r="2017" spans="2:9">
      <c r="D2017" t="s">
        <v>384</v>
      </c>
      <c r="E2017">
        <f t="shared" ca="1" si="32"/>
        <v>143530</v>
      </c>
      <c r="F2017">
        <f t="shared" ca="1" si="32"/>
        <v>110910</v>
      </c>
    </row>
    <row r="2018" spans="2:9">
      <c r="D2018" t="s">
        <v>385</v>
      </c>
      <c r="E2018">
        <f t="shared" ca="1" si="32"/>
        <v>26754</v>
      </c>
      <c r="F2018">
        <f t="shared" ca="1" si="32"/>
        <v>15254</v>
      </c>
    </row>
    <row r="2019" spans="2:9">
      <c r="D2019" t="s">
        <v>386</v>
      </c>
      <c r="E2019">
        <f t="shared" ca="1" si="32"/>
        <v>33259</v>
      </c>
      <c r="F2019">
        <f t="shared" ca="1" si="32"/>
        <v>134925</v>
      </c>
    </row>
    <row r="2020" spans="2:9">
      <c r="D2020" t="s">
        <v>387</v>
      </c>
      <c r="E2020">
        <f t="shared" ca="1" si="32"/>
        <v>99033</v>
      </c>
      <c r="F2020">
        <f t="shared" ca="1" si="32"/>
        <v>49488</v>
      </c>
    </row>
    <row r="2021" spans="2:9">
      <c r="D2021" t="s">
        <v>191</v>
      </c>
      <c r="E2021">
        <f t="shared" ref="E2021:F2052" ca="1" si="33">RANDBETWEEN(1,200000)</f>
        <v>66121</v>
      </c>
      <c r="F2021">
        <f t="shared" ca="1" si="33"/>
        <v>86604</v>
      </c>
      <c r="I2021" s="101"/>
    </row>
    <row r="2022" spans="2:9">
      <c r="C2022" t="s">
        <v>388</v>
      </c>
      <c r="D2022" t="s">
        <v>236</v>
      </c>
      <c r="E2022">
        <f t="shared" ca="1" si="33"/>
        <v>29464</v>
      </c>
      <c r="F2022">
        <f t="shared" ca="1" si="33"/>
        <v>163473</v>
      </c>
    </row>
    <row r="2023" spans="2:9">
      <c r="D2023" t="s">
        <v>390</v>
      </c>
      <c r="E2023">
        <f t="shared" ca="1" si="33"/>
        <v>8162</v>
      </c>
      <c r="F2023">
        <f t="shared" ca="1" si="33"/>
        <v>51346</v>
      </c>
    </row>
    <row r="2024" spans="2:9">
      <c r="D2024" t="s">
        <v>191</v>
      </c>
      <c r="E2024">
        <f t="shared" ca="1" si="33"/>
        <v>135383</v>
      </c>
      <c r="F2024">
        <f t="shared" ca="1" si="33"/>
        <v>156058</v>
      </c>
    </row>
    <row r="2025" spans="2:9">
      <c r="C2025" t="s">
        <v>392</v>
      </c>
      <c r="D2025" t="s">
        <v>393</v>
      </c>
      <c r="E2025">
        <f t="shared" ca="1" si="33"/>
        <v>61725</v>
      </c>
      <c r="F2025">
        <f t="shared" ca="1" si="33"/>
        <v>6364</v>
      </c>
    </row>
    <row r="2026" spans="2:9">
      <c r="D2026" t="s">
        <v>191</v>
      </c>
      <c r="E2026">
        <f t="shared" ca="1" si="33"/>
        <v>35451</v>
      </c>
      <c r="F2026">
        <f t="shared" ca="1" si="33"/>
        <v>40542</v>
      </c>
    </row>
    <row r="2027" spans="2:9">
      <c r="C2027" t="s">
        <v>394</v>
      </c>
      <c r="D2027" t="s">
        <v>396</v>
      </c>
      <c r="E2027">
        <f t="shared" ca="1" si="33"/>
        <v>39261</v>
      </c>
      <c r="F2027">
        <f t="shared" ca="1" si="33"/>
        <v>31020</v>
      </c>
    </row>
    <row r="2028" spans="2:9">
      <c r="D2028" t="s">
        <v>191</v>
      </c>
      <c r="E2028">
        <f t="shared" ca="1" si="33"/>
        <v>170531</v>
      </c>
      <c r="F2028">
        <f t="shared" ca="1" si="33"/>
        <v>71660</v>
      </c>
    </row>
    <row r="2029" spans="2:9">
      <c r="C2029" t="s">
        <v>401</v>
      </c>
      <c r="D2029" t="s">
        <v>402</v>
      </c>
      <c r="E2029">
        <f t="shared" ca="1" si="33"/>
        <v>107019</v>
      </c>
      <c r="F2029">
        <f t="shared" ca="1" si="33"/>
        <v>117654</v>
      </c>
    </row>
    <row r="2030" spans="2:9">
      <c r="D2030" t="s">
        <v>191</v>
      </c>
      <c r="E2030">
        <f t="shared" ca="1" si="33"/>
        <v>15914</v>
      </c>
      <c r="F2030">
        <f t="shared" ca="1" si="33"/>
        <v>175972</v>
      </c>
    </row>
    <row r="2031" spans="2:9">
      <c r="C2031" t="s">
        <v>191</v>
      </c>
      <c r="E2031">
        <f t="shared" ca="1" si="33"/>
        <v>12017</v>
      </c>
      <c r="F2031">
        <f t="shared" ca="1" si="33"/>
        <v>130770</v>
      </c>
      <c r="I2031" s="101"/>
    </row>
    <row r="2032" spans="2:9">
      <c r="B2032" t="s">
        <v>18</v>
      </c>
      <c r="C2032" t="s">
        <v>403</v>
      </c>
      <c r="D2032" t="s">
        <v>404</v>
      </c>
      <c r="E2032">
        <f t="shared" ca="1" si="33"/>
        <v>170946</v>
      </c>
      <c r="F2032">
        <f t="shared" ca="1" si="33"/>
        <v>52848</v>
      </c>
    </row>
    <row r="2033" spans="2:6">
      <c r="D2033" t="s">
        <v>191</v>
      </c>
      <c r="E2033">
        <f t="shared" ca="1" si="33"/>
        <v>161605</v>
      </c>
      <c r="F2033">
        <f t="shared" ca="1" si="33"/>
        <v>41691</v>
      </c>
    </row>
    <row r="2034" spans="2:6">
      <c r="C2034" t="s">
        <v>425</v>
      </c>
      <c r="D2034" t="s">
        <v>429</v>
      </c>
      <c r="E2034">
        <f t="shared" ca="1" si="33"/>
        <v>297</v>
      </c>
      <c r="F2034">
        <f t="shared" ca="1" si="33"/>
        <v>174303</v>
      </c>
    </row>
    <row r="2035" spans="2:6">
      <c r="D2035" t="s">
        <v>430</v>
      </c>
      <c r="E2035">
        <f t="shared" ca="1" si="33"/>
        <v>125043</v>
      </c>
      <c r="F2035">
        <f t="shared" ca="1" si="33"/>
        <v>177481</v>
      </c>
    </row>
    <row r="2036" spans="2:6">
      <c r="D2036" t="s">
        <v>191</v>
      </c>
      <c r="E2036">
        <f t="shared" ca="1" si="33"/>
        <v>21704</v>
      </c>
      <c r="F2036">
        <f t="shared" ca="1" si="33"/>
        <v>52353</v>
      </c>
    </row>
    <row r="2037" spans="2:6">
      <c r="C2037" t="s">
        <v>32</v>
      </c>
      <c r="D2037" t="s">
        <v>450</v>
      </c>
      <c r="E2037">
        <f t="shared" ca="1" si="33"/>
        <v>2737</v>
      </c>
      <c r="F2037">
        <f t="shared" ca="1" si="33"/>
        <v>11568</v>
      </c>
    </row>
    <row r="2038" spans="2:6">
      <c r="D2038" t="s">
        <v>455</v>
      </c>
      <c r="E2038">
        <f t="shared" ca="1" si="33"/>
        <v>10292</v>
      </c>
      <c r="F2038">
        <f t="shared" ca="1" si="33"/>
        <v>188397</v>
      </c>
    </row>
    <row r="2039" spans="2:6">
      <c r="D2039" t="s">
        <v>191</v>
      </c>
      <c r="E2039">
        <f t="shared" ca="1" si="33"/>
        <v>105554</v>
      </c>
      <c r="F2039">
        <f t="shared" ca="1" si="33"/>
        <v>196915</v>
      </c>
    </row>
    <row r="2040" spans="2:6">
      <c r="C2040" t="s">
        <v>456</v>
      </c>
      <c r="D2040" t="s">
        <v>457</v>
      </c>
      <c r="E2040">
        <f t="shared" ca="1" si="33"/>
        <v>134954</v>
      </c>
      <c r="F2040">
        <f t="shared" ca="1" si="33"/>
        <v>139502</v>
      </c>
    </row>
    <row r="2041" spans="2:6">
      <c r="D2041" t="s">
        <v>460</v>
      </c>
      <c r="E2041">
        <f t="shared" ca="1" si="33"/>
        <v>83829</v>
      </c>
      <c r="F2041">
        <f t="shared" ca="1" si="33"/>
        <v>78566</v>
      </c>
    </row>
    <row r="2042" spans="2:6">
      <c r="D2042" t="s">
        <v>461</v>
      </c>
      <c r="E2042">
        <f t="shared" ca="1" si="33"/>
        <v>176368</v>
      </c>
      <c r="F2042">
        <f t="shared" ca="1" si="33"/>
        <v>95447</v>
      </c>
    </row>
    <row r="2043" spans="2:6">
      <c r="D2043" t="s">
        <v>191</v>
      </c>
      <c r="E2043">
        <f t="shared" ca="1" si="33"/>
        <v>6509</v>
      </c>
      <c r="F2043">
        <f t="shared" ca="1" si="33"/>
        <v>150512</v>
      </c>
    </row>
    <row r="2044" spans="2:6">
      <c r="C2044" t="s">
        <v>191</v>
      </c>
      <c r="E2044">
        <f t="shared" ca="1" si="33"/>
        <v>129232</v>
      </c>
      <c r="F2044">
        <f t="shared" ca="1" si="33"/>
        <v>21577</v>
      </c>
    </row>
    <row r="2045" spans="2:6">
      <c r="B2045" t="s">
        <v>472</v>
      </c>
      <c r="C2045" t="s">
        <v>477</v>
      </c>
      <c r="D2045" t="s">
        <v>478</v>
      </c>
      <c r="E2045">
        <f t="shared" ca="1" si="33"/>
        <v>149</v>
      </c>
      <c r="F2045">
        <f t="shared" ca="1" si="33"/>
        <v>72951</v>
      </c>
    </row>
    <row r="2046" spans="2:6">
      <c r="D2046" t="s">
        <v>191</v>
      </c>
      <c r="E2046">
        <f t="shared" ca="1" si="33"/>
        <v>129186</v>
      </c>
      <c r="F2046">
        <f t="shared" ca="1" si="33"/>
        <v>90994</v>
      </c>
    </row>
    <row r="2047" spans="2:6">
      <c r="C2047" t="s">
        <v>17</v>
      </c>
      <c r="D2047" t="s">
        <v>481</v>
      </c>
      <c r="E2047">
        <f t="shared" ca="1" si="33"/>
        <v>123845</v>
      </c>
      <c r="F2047">
        <f t="shared" ca="1" si="33"/>
        <v>114567</v>
      </c>
    </row>
    <row r="2048" spans="2:6">
      <c r="D2048" t="s">
        <v>191</v>
      </c>
      <c r="E2048">
        <f t="shared" ca="1" si="33"/>
        <v>94857</v>
      </c>
      <c r="F2048">
        <f t="shared" ca="1" si="33"/>
        <v>158843</v>
      </c>
    </row>
    <row r="2049" spans="2:14">
      <c r="C2049" t="s">
        <v>170</v>
      </c>
      <c r="D2049" t="s">
        <v>172</v>
      </c>
      <c r="E2049">
        <f t="shared" ca="1" si="33"/>
        <v>195081</v>
      </c>
      <c r="F2049">
        <f t="shared" ca="1" si="33"/>
        <v>171147</v>
      </c>
    </row>
    <row r="2050" spans="2:14">
      <c r="D2050" t="s">
        <v>191</v>
      </c>
      <c r="E2050">
        <f t="shared" ca="1" si="33"/>
        <v>54570</v>
      </c>
      <c r="F2050">
        <f t="shared" ca="1" si="33"/>
        <v>96734</v>
      </c>
    </row>
    <row r="2051" spans="2:14">
      <c r="C2051" t="s">
        <v>489</v>
      </c>
      <c r="D2051" t="s">
        <v>493</v>
      </c>
      <c r="E2051">
        <f t="shared" ca="1" si="33"/>
        <v>164033</v>
      </c>
      <c r="F2051">
        <f t="shared" ca="1" si="33"/>
        <v>188198</v>
      </c>
    </row>
    <row r="2052" spans="2:14">
      <c r="D2052" t="s">
        <v>494</v>
      </c>
      <c r="E2052">
        <f t="shared" ca="1" si="33"/>
        <v>184794</v>
      </c>
      <c r="F2052">
        <f t="shared" ca="1" si="33"/>
        <v>70630</v>
      </c>
    </row>
    <row r="2053" spans="2:14">
      <c r="D2053" t="s">
        <v>191</v>
      </c>
      <c r="E2053">
        <f t="shared" ref="E2053:F2084" ca="1" si="34">RANDBETWEEN(1,200000)</f>
        <v>62386</v>
      </c>
      <c r="F2053">
        <f t="shared" ca="1" si="34"/>
        <v>44576</v>
      </c>
    </row>
    <row r="2054" spans="2:14">
      <c r="C2054" t="s">
        <v>495</v>
      </c>
      <c r="D2054" t="s">
        <v>497</v>
      </c>
      <c r="E2054">
        <f t="shared" ca="1" si="34"/>
        <v>190872</v>
      </c>
      <c r="F2054">
        <f t="shared" ca="1" si="34"/>
        <v>150378</v>
      </c>
    </row>
    <row r="2055" spans="2:14">
      <c r="D2055" t="s">
        <v>498</v>
      </c>
      <c r="E2055">
        <f t="shared" ca="1" si="34"/>
        <v>64582</v>
      </c>
      <c r="F2055">
        <f t="shared" ca="1" si="34"/>
        <v>58815</v>
      </c>
    </row>
    <row r="2056" spans="2:14">
      <c r="D2056" t="s">
        <v>191</v>
      </c>
      <c r="E2056">
        <f t="shared" ca="1" si="34"/>
        <v>47799</v>
      </c>
      <c r="F2056">
        <f t="shared" ca="1" si="34"/>
        <v>156834</v>
      </c>
    </row>
    <row r="2057" spans="2:14">
      <c r="C2057" t="s">
        <v>191</v>
      </c>
      <c r="E2057">
        <f t="shared" ca="1" si="34"/>
        <v>114401</v>
      </c>
      <c r="F2057">
        <f t="shared" ca="1" si="34"/>
        <v>25362</v>
      </c>
      <c r="N2057" s="102"/>
    </row>
    <row r="2058" spans="2:14">
      <c r="B2058" t="s">
        <v>166</v>
      </c>
      <c r="C2058" t="s">
        <v>167</v>
      </c>
      <c r="D2058" t="s">
        <v>504</v>
      </c>
      <c r="E2058">
        <f t="shared" ca="1" si="34"/>
        <v>11932</v>
      </c>
      <c r="F2058">
        <f t="shared" ca="1" si="34"/>
        <v>17339</v>
      </c>
    </row>
    <row r="2059" spans="2:14">
      <c r="D2059" t="s">
        <v>191</v>
      </c>
      <c r="E2059">
        <f t="shared" ca="1" si="34"/>
        <v>95118</v>
      </c>
      <c r="F2059">
        <f t="shared" ca="1" si="34"/>
        <v>150416</v>
      </c>
    </row>
    <row r="2060" spans="2:14">
      <c r="C2060" t="s">
        <v>168</v>
      </c>
      <c r="D2060" t="s">
        <v>506</v>
      </c>
      <c r="E2060">
        <f t="shared" ca="1" si="34"/>
        <v>123063</v>
      </c>
      <c r="F2060">
        <f t="shared" ca="1" si="34"/>
        <v>91539</v>
      </c>
    </row>
    <row r="2061" spans="2:14">
      <c r="D2061" t="s">
        <v>78</v>
      </c>
      <c r="E2061">
        <f t="shared" ca="1" si="34"/>
        <v>87341</v>
      </c>
      <c r="F2061">
        <f t="shared" ca="1" si="34"/>
        <v>54065</v>
      </c>
    </row>
    <row r="2062" spans="2:14">
      <c r="D2062" t="s">
        <v>191</v>
      </c>
      <c r="E2062">
        <f t="shared" ca="1" si="34"/>
        <v>48163</v>
      </c>
      <c r="F2062">
        <f t="shared" ca="1" si="34"/>
        <v>193553</v>
      </c>
    </row>
    <row r="2063" spans="2:14">
      <c r="C2063" t="s">
        <v>191</v>
      </c>
      <c r="E2063">
        <f t="shared" ca="1" si="34"/>
        <v>184611</v>
      </c>
      <c r="F2063">
        <f t="shared" ca="1" si="34"/>
        <v>50417</v>
      </c>
    </row>
    <row r="2064" spans="2:14">
      <c r="B2064" t="s">
        <v>269</v>
      </c>
      <c r="C2064" t="s">
        <v>270</v>
      </c>
      <c r="D2064" t="s">
        <v>271</v>
      </c>
      <c r="E2064">
        <f t="shared" ca="1" si="34"/>
        <v>84871</v>
      </c>
      <c r="F2064">
        <f t="shared" ca="1" si="34"/>
        <v>198237</v>
      </c>
    </row>
    <row r="2065" spans="2:14">
      <c r="D2065" t="s">
        <v>191</v>
      </c>
      <c r="E2065">
        <f t="shared" ca="1" si="34"/>
        <v>142145</v>
      </c>
      <c r="F2065">
        <f t="shared" ca="1" si="34"/>
        <v>93241</v>
      </c>
    </row>
    <row r="2066" spans="2:14">
      <c r="C2066" t="s">
        <v>191</v>
      </c>
      <c r="E2066">
        <f t="shared" ca="1" si="34"/>
        <v>926</v>
      </c>
      <c r="F2066">
        <f t="shared" ca="1" si="34"/>
        <v>134637</v>
      </c>
    </row>
    <row r="2067" spans="2:14">
      <c r="B2067" t="s">
        <v>10</v>
      </c>
      <c r="C2067" t="s">
        <v>149</v>
      </c>
      <c r="D2067" t="s">
        <v>153</v>
      </c>
      <c r="E2067">
        <f t="shared" ca="1" si="34"/>
        <v>184232</v>
      </c>
      <c r="F2067">
        <f t="shared" ca="1" si="34"/>
        <v>25835</v>
      </c>
    </row>
    <row r="2068" spans="2:14">
      <c r="D2068" t="s">
        <v>520</v>
      </c>
      <c r="E2068">
        <f t="shared" ca="1" si="34"/>
        <v>189422</v>
      </c>
      <c r="F2068">
        <f t="shared" ca="1" si="34"/>
        <v>169124</v>
      </c>
    </row>
    <row r="2069" spans="2:14">
      <c r="D2069" t="s">
        <v>191</v>
      </c>
      <c r="E2069">
        <f t="shared" ca="1" si="34"/>
        <v>55822</v>
      </c>
      <c r="F2069">
        <f t="shared" ca="1" si="34"/>
        <v>3423</v>
      </c>
    </row>
    <row r="2070" spans="2:14">
      <c r="C2070" t="s">
        <v>191</v>
      </c>
      <c r="E2070">
        <f t="shared" ca="1" si="34"/>
        <v>81825</v>
      </c>
      <c r="F2070">
        <f t="shared" ca="1" si="34"/>
        <v>81227</v>
      </c>
    </row>
    <row r="2071" spans="2:14">
      <c r="B2071" t="s">
        <v>534</v>
      </c>
      <c r="C2071" t="s">
        <v>163</v>
      </c>
      <c r="D2071" t="s">
        <v>535</v>
      </c>
      <c r="E2071">
        <f t="shared" ca="1" si="34"/>
        <v>188512</v>
      </c>
      <c r="F2071">
        <f t="shared" ca="1" si="34"/>
        <v>14332</v>
      </c>
      <c r="N2071" s="102"/>
    </row>
    <row r="2072" spans="2:14">
      <c r="D2072" t="s">
        <v>537</v>
      </c>
      <c r="E2072">
        <f t="shared" ca="1" si="34"/>
        <v>177137</v>
      </c>
      <c r="F2072">
        <f t="shared" ca="1" si="34"/>
        <v>116171</v>
      </c>
    </row>
    <row r="2073" spans="2:14">
      <c r="D2073" t="s">
        <v>538</v>
      </c>
      <c r="E2073">
        <f t="shared" ca="1" si="34"/>
        <v>92340</v>
      </c>
      <c r="F2073">
        <f t="shared" ca="1" si="34"/>
        <v>145566</v>
      </c>
    </row>
    <row r="2074" spans="2:14">
      <c r="D2074" t="s">
        <v>191</v>
      </c>
      <c r="E2074">
        <f t="shared" ca="1" si="34"/>
        <v>136648</v>
      </c>
      <c r="F2074">
        <f t="shared" ca="1" si="34"/>
        <v>141975</v>
      </c>
    </row>
    <row r="2075" spans="2:14">
      <c r="C2075" t="s">
        <v>164</v>
      </c>
      <c r="D2075" t="s">
        <v>540</v>
      </c>
      <c r="E2075">
        <f t="shared" ca="1" si="34"/>
        <v>30288</v>
      </c>
      <c r="F2075">
        <f t="shared" ca="1" si="34"/>
        <v>86853</v>
      </c>
    </row>
    <row r="2076" spans="2:14">
      <c r="D2076" t="s">
        <v>542</v>
      </c>
      <c r="E2076">
        <f t="shared" ca="1" si="34"/>
        <v>35928</v>
      </c>
      <c r="F2076">
        <f t="shared" ca="1" si="34"/>
        <v>151408</v>
      </c>
    </row>
    <row r="2077" spans="2:14">
      <c r="D2077" t="s">
        <v>191</v>
      </c>
      <c r="E2077">
        <f t="shared" ca="1" si="34"/>
        <v>168927</v>
      </c>
      <c r="F2077">
        <f t="shared" ca="1" si="34"/>
        <v>146488</v>
      </c>
    </row>
    <row r="2078" spans="2:14">
      <c r="C2078" t="s">
        <v>543</v>
      </c>
      <c r="D2078" t="s">
        <v>546</v>
      </c>
      <c r="E2078">
        <f t="shared" ca="1" si="34"/>
        <v>162156</v>
      </c>
      <c r="F2078">
        <f t="shared" ca="1" si="34"/>
        <v>131792</v>
      </c>
    </row>
    <row r="2079" spans="2:14">
      <c r="D2079" t="s">
        <v>191</v>
      </c>
      <c r="E2079">
        <f t="shared" ca="1" si="34"/>
        <v>186588</v>
      </c>
      <c r="F2079">
        <f t="shared" ca="1" si="34"/>
        <v>163744</v>
      </c>
    </row>
    <row r="2080" spans="2:14">
      <c r="C2080" t="s">
        <v>191</v>
      </c>
      <c r="E2080">
        <f t="shared" ca="1" si="34"/>
        <v>123982</v>
      </c>
      <c r="F2080">
        <f t="shared" ca="1" si="34"/>
        <v>42072</v>
      </c>
    </row>
    <row r="2081" spans="1:12">
      <c r="B2081" t="s">
        <v>191</v>
      </c>
      <c r="E2081">
        <f t="shared" ca="1" si="34"/>
        <v>82092</v>
      </c>
      <c r="F2081">
        <f t="shared" ca="1" si="34"/>
        <v>12746</v>
      </c>
      <c r="H2081" s="101"/>
      <c r="I2081" s="101"/>
      <c r="L2081" s="101"/>
    </row>
    <row r="2082" spans="1:12">
      <c r="A2082" t="s">
        <v>199</v>
      </c>
      <c r="B2082" t="s">
        <v>23</v>
      </c>
      <c r="C2082" t="s">
        <v>25</v>
      </c>
      <c r="D2082" t="s">
        <v>220</v>
      </c>
      <c r="E2082">
        <f t="shared" ca="1" si="34"/>
        <v>106057</v>
      </c>
      <c r="F2082">
        <f t="shared" ca="1" si="34"/>
        <v>101742</v>
      </c>
    </row>
    <row r="2083" spans="1:12">
      <c r="D2083" t="s">
        <v>191</v>
      </c>
      <c r="E2083">
        <f t="shared" ca="1" si="34"/>
        <v>103363</v>
      </c>
      <c r="F2083">
        <f t="shared" ca="1" si="34"/>
        <v>32425</v>
      </c>
    </row>
    <row r="2084" spans="1:12">
      <c r="C2084" t="s">
        <v>26</v>
      </c>
      <c r="D2084" t="s">
        <v>367</v>
      </c>
      <c r="E2084">
        <f t="shared" ca="1" si="34"/>
        <v>191529</v>
      </c>
      <c r="F2084">
        <f t="shared" ca="1" si="34"/>
        <v>31847</v>
      </c>
    </row>
    <row r="2085" spans="1:12">
      <c r="D2085" t="s">
        <v>191</v>
      </c>
      <c r="E2085">
        <f t="shared" ref="E2085:F2120" ca="1" si="35">RANDBETWEEN(1,200000)</f>
        <v>7923</v>
      </c>
      <c r="F2085">
        <f t="shared" ca="1" si="35"/>
        <v>149576</v>
      </c>
    </row>
    <row r="2086" spans="1:12">
      <c r="C2086" t="s">
        <v>191</v>
      </c>
      <c r="E2086">
        <f t="shared" ca="1" si="35"/>
        <v>79908</v>
      </c>
      <c r="F2086">
        <f t="shared" ca="1" si="35"/>
        <v>116641</v>
      </c>
    </row>
    <row r="2087" spans="1:12">
      <c r="B2087" t="s">
        <v>19</v>
      </c>
      <c r="C2087" t="s">
        <v>382</v>
      </c>
      <c r="D2087" t="s">
        <v>383</v>
      </c>
      <c r="E2087">
        <f t="shared" ca="1" si="35"/>
        <v>127567</v>
      </c>
      <c r="F2087">
        <f t="shared" ca="1" si="35"/>
        <v>104924</v>
      </c>
    </row>
    <row r="2088" spans="1:12">
      <c r="D2088" t="s">
        <v>385</v>
      </c>
      <c r="E2088">
        <f t="shared" ca="1" si="35"/>
        <v>86865</v>
      </c>
      <c r="F2088">
        <f t="shared" ca="1" si="35"/>
        <v>54757</v>
      </c>
    </row>
    <row r="2089" spans="1:12">
      <c r="D2089" t="s">
        <v>191</v>
      </c>
      <c r="E2089">
        <f t="shared" ca="1" si="35"/>
        <v>23915</v>
      </c>
      <c r="F2089">
        <f t="shared" ca="1" si="35"/>
        <v>59158</v>
      </c>
    </row>
    <row r="2090" spans="1:12">
      <c r="C2090" t="s">
        <v>388</v>
      </c>
      <c r="D2090" t="s">
        <v>390</v>
      </c>
      <c r="E2090">
        <f t="shared" ca="1" si="35"/>
        <v>41097</v>
      </c>
      <c r="F2090">
        <f t="shared" ca="1" si="35"/>
        <v>76529</v>
      </c>
    </row>
    <row r="2091" spans="1:12">
      <c r="D2091" t="s">
        <v>191</v>
      </c>
      <c r="E2091">
        <f t="shared" ca="1" si="35"/>
        <v>120742</v>
      </c>
      <c r="F2091">
        <f t="shared" ca="1" si="35"/>
        <v>27255</v>
      </c>
    </row>
    <row r="2092" spans="1:12">
      <c r="C2092" t="s">
        <v>392</v>
      </c>
      <c r="D2092" t="s">
        <v>240</v>
      </c>
      <c r="E2092">
        <f t="shared" ca="1" si="35"/>
        <v>76971</v>
      </c>
      <c r="F2092">
        <f t="shared" ca="1" si="35"/>
        <v>143639</v>
      </c>
    </row>
    <row r="2093" spans="1:12">
      <c r="D2093" t="s">
        <v>393</v>
      </c>
      <c r="E2093">
        <f t="shared" ca="1" si="35"/>
        <v>81645</v>
      </c>
      <c r="F2093">
        <f t="shared" ca="1" si="35"/>
        <v>184737</v>
      </c>
      <c r="H2093" s="101"/>
    </row>
    <row r="2094" spans="1:12">
      <c r="D2094" t="s">
        <v>191</v>
      </c>
      <c r="E2094">
        <f t="shared" ca="1" si="35"/>
        <v>67410</v>
      </c>
      <c r="F2094">
        <f t="shared" ca="1" si="35"/>
        <v>101656</v>
      </c>
      <c r="H2094" s="101"/>
    </row>
    <row r="2095" spans="1:12">
      <c r="C2095" t="s">
        <v>401</v>
      </c>
      <c r="D2095" t="s">
        <v>242</v>
      </c>
      <c r="E2095">
        <f t="shared" ca="1" si="35"/>
        <v>36653</v>
      </c>
      <c r="F2095">
        <f t="shared" ca="1" si="35"/>
        <v>164988</v>
      </c>
    </row>
    <row r="2096" spans="1:12">
      <c r="D2096" t="s">
        <v>191</v>
      </c>
      <c r="E2096">
        <f t="shared" ca="1" si="35"/>
        <v>181435</v>
      </c>
      <c r="F2096">
        <f t="shared" ca="1" si="35"/>
        <v>166042</v>
      </c>
    </row>
    <row r="2097" spans="1:8">
      <c r="C2097" t="s">
        <v>191</v>
      </c>
      <c r="E2097">
        <f t="shared" ca="1" si="35"/>
        <v>165172</v>
      </c>
      <c r="F2097">
        <f t="shared" ca="1" si="35"/>
        <v>169471</v>
      </c>
      <c r="H2097" s="101"/>
    </row>
    <row r="2098" spans="1:8">
      <c r="B2098" t="s">
        <v>534</v>
      </c>
      <c r="C2098" t="s">
        <v>163</v>
      </c>
      <c r="D2098" t="s">
        <v>535</v>
      </c>
      <c r="E2098">
        <f t="shared" ca="1" si="35"/>
        <v>196160</v>
      </c>
      <c r="F2098">
        <f t="shared" ca="1" si="35"/>
        <v>197150</v>
      </c>
    </row>
    <row r="2099" spans="1:8">
      <c r="D2099" t="s">
        <v>191</v>
      </c>
      <c r="E2099">
        <f t="shared" ca="1" si="35"/>
        <v>90488</v>
      </c>
      <c r="F2099">
        <f t="shared" ca="1" si="35"/>
        <v>3607</v>
      </c>
    </row>
    <row r="2100" spans="1:8">
      <c r="C2100" t="s">
        <v>543</v>
      </c>
      <c r="D2100" t="s">
        <v>546</v>
      </c>
      <c r="E2100">
        <f t="shared" ca="1" si="35"/>
        <v>127717</v>
      </c>
      <c r="F2100">
        <f t="shared" ca="1" si="35"/>
        <v>38806</v>
      </c>
    </row>
    <row r="2101" spans="1:8">
      <c r="D2101" t="s">
        <v>191</v>
      </c>
      <c r="E2101">
        <f t="shared" ca="1" si="35"/>
        <v>162908</v>
      </c>
      <c r="F2101">
        <f t="shared" ca="1" si="35"/>
        <v>60999</v>
      </c>
    </row>
    <row r="2102" spans="1:8">
      <c r="C2102" t="s">
        <v>191</v>
      </c>
      <c r="E2102">
        <f t="shared" ca="1" si="35"/>
        <v>75469</v>
      </c>
      <c r="F2102">
        <f t="shared" ca="1" si="35"/>
        <v>63880</v>
      </c>
    </row>
    <row r="2103" spans="1:8">
      <c r="B2103" t="s">
        <v>191</v>
      </c>
      <c r="E2103">
        <f t="shared" ca="1" si="35"/>
        <v>650</v>
      </c>
      <c r="F2103">
        <f t="shared" ca="1" si="35"/>
        <v>148319</v>
      </c>
      <c r="H2103" s="101"/>
    </row>
    <row r="2104" spans="1:8">
      <c r="A2104" t="s">
        <v>200</v>
      </c>
      <c r="B2104" t="s">
        <v>19</v>
      </c>
      <c r="C2104" t="s">
        <v>382</v>
      </c>
      <c r="D2104" t="s">
        <v>384</v>
      </c>
      <c r="E2104">
        <f t="shared" ca="1" si="35"/>
        <v>91797</v>
      </c>
      <c r="F2104">
        <f t="shared" ca="1" si="35"/>
        <v>82594</v>
      </c>
    </row>
    <row r="2105" spans="1:8">
      <c r="D2105" t="s">
        <v>386</v>
      </c>
      <c r="E2105">
        <f t="shared" ca="1" si="35"/>
        <v>99113</v>
      </c>
      <c r="F2105">
        <f t="shared" ca="1" si="35"/>
        <v>159779</v>
      </c>
    </row>
    <row r="2106" spans="1:8">
      <c r="D2106" t="s">
        <v>191</v>
      </c>
      <c r="E2106">
        <f t="shared" ca="1" si="35"/>
        <v>190798</v>
      </c>
      <c r="F2106">
        <f t="shared" ca="1" si="35"/>
        <v>101862</v>
      </c>
    </row>
    <row r="2107" spans="1:8">
      <c r="C2107" t="s">
        <v>388</v>
      </c>
      <c r="D2107" t="s">
        <v>236</v>
      </c>
      <c r="E2107">
        <f t="shared" ca="1" si="35"/>
        <v>140585</v>
      </c>
      <c r="F2107">
        <f t="shared" ca="1" si="35"/>
        <v>187345</v>
      </c>
    </row>
    <row r="2108" spans="1:8">
      <c r="D2108" t="s">
        <v>191</v>
      </c>
      <c r="E2108">
        <f t="shared" ca="1" si="35"/>
        <v>25687</v>
      </c>
      <c r="F2108">
        <f t="shared" ca="1" si="35"/>
        <v>87387</v>
      </c>
    </row>
    <row r="2109" spans="1:8">
      <c r="C2109" t="s">
        <v>392</v>
      </c>
      <c r="D2109" t="s">
        <v>240</v>
      </c>
      <c r="E2109">
        <f t="shared" ca="1" si="35"/>
        <v>24639</v>
      </c>
      <c r="F2109">
        <f t="shared" ca="1" si="35"/>
        <v>5787</v>
      </c>
    </row>
    <row r="2110" spans="1:8">
      <c r="D2110" t="s">
        <v>393</v>
      </c>
      <c r="E2110">
        <f t="shared" ca="1" si="35"/>
        <v>90736</v>
      </c>
      <c r="F2110">
        <f t="shared" ca="1" si="35"/>
        <v>59014</v>
      </c>
    </row>
    <row r="2111" spans="1:8">
      <c r="D2111" t="s">
        <v>191</v>
      </c>
      <c r="E2111">
        <f t="shared" ca="1" si="35"/>
        <v>53588</v>
      </c>
      <c r="F2111">
        <f t="shared" ca="1" si="35"/>
        <v>27448</v>
      </c>
    </row>
    <row r="2112" spans="1:8">
      <c r="C2112" t="s">
        <v>191</v>
      </c>
      <c r="E2112">
        <f t="shared" ca="1" si="35"/>
        <v>70856</v>
      </c>
      <c r="F2112">
        <f t="shared" ca="1" si="35"/>
        <v>143391</v>
      </c>
    </row>
    <row r="2113" spans="1:12">
      <c r="B2113" t="s">
        <v>191</v>
      </c>
      <c r="E2113">
        <f t="shared" ca="1" si="35"/>
        <v>86207</v>
      </c>
      <c r="F2113">
        <f t="shared" ca="1" si="35"/>
        <v>80891</v>
      </c>
    </row>
    <row r="2114" spans="1:12">
      <c r="A2114" t="s">
        <v>201</v>
      </c>
      <c r="B2114" t="s">
        <v>19</v>
      </c>
      <c r="C2114" t="s">
        <v>388</v>
      </c>
      <c r="D2114" t="s">
        <v>390</v>
      </c>
      <c r="E2114">
        <f t="shared" ca="1" si="35"/>
        <v>68462</v>
      </c>
      <c r="F2114">
        <f t="shared" ca="1" si="35"/>
        <v>187308</v>
      </c>
    </row>
    <row r="2115" spans="1:12">
      <c r="D2115" t="s">
        <v>191</v>
      </c>
      <c r="E2115">
        <f t="shared" ca="1" si="35"/>
        <v>17580</v>
      </c>
      <c r="F2115">
        <f t="shared" ca="1" si="35"/>
        <v>112865</v>
      </c>
    </row>
    <row r="2116" spans="1:12">
      <c r="C2116" t="s">
        <v>191</v>
      </c>
      <c r="E2116">
        <f t="shared" ca="1" si="35"/>
        <v>160268</v>
      </c>
      <c r="F2116">
        <f t="shared" ca="1" si="35"/>
        <v>63522</v>
      </c>
    </row>
    <row r="2117" spans="1:12">
      <c r="B2117" t="s">
        <v>534</v>
      </c>
      <c r="C2117" t="s">
        <v>163</v>
      </c>
      <c r="D2117" t="s">
        <v>535</v>
      </c>
      <c r="E2117">
        <f t="shared" ca="1" si="35"/>
        <v>49142</v>
      </c>
      <c r="F2117">
        <f t="shared" ca="1" si="35"/>
        <v>181002</v>
      </c>
    </row>
    <row r="2118" spans="1:12">
      <c r="D2118" t="s">
        <v>191</v>
      </c>
      <c r="E2118">
        <f t="shared" ca="1" si="35"/>
        <v>51613</v>
      </c>
      <c r="F2118">
        <f t="shared" ca="1" si="35"/>
        <v>47324</v>
      </c>
    </row>
    <row r="2119" spans="1:12">
      <c r="C2119" t="s">
        <v>191</v>
      </c>
      <c r="E2119">
        <f t="shared" ca="1" si="35"/>
        <v>199009</v>
      </c>
      <c r="F2119">
        <f t="shared" ca="1" si="35"/>
        <v>166137</v>
      </c>
    </row>
    <row r="2120" spans="1:12">
      <c r="B2120" t="s">
        <v>191</v>
      </c>
      <c r="E2120">
        <f t="shared" ca="1" si="35"/>
        <v>118631</v>
      </c>
      <c r="F2120">
        <f t="shared" ca="1" si="35"/>
        <v>40095</v>
      </c>
    </row>
    <row r="2121" spans="1:12">
      <c r="A2121" t="s">
        <v>191</v>
      </c>
      <c r="E2121" s="101"/>
      <c r="F2121" s="101"/>
      <c r="H2121" s="101"/>
      <c r="I2121" s="101"/>
      <c r="K2121" s="101"/>
      <c r="L2121" s="10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7">
    <tabColor rgb="FF00B050"/>
  </sheetPr>
  <dimension ref="A1:AB94"/>
  <sheetViews>
    <sheetView workbookViewId="0">
      <selection activeCell="AB34" sqref="AB34"/>
    </sheetView>
  </sheetViews>
  <sheetFormatPr baseColWidth="10" defaultColWidth="11.5703125" defaultRowHeight="9.6" customHeight="1" outlineLevelCol="1"/>
  <cols>
    <col min="1" max="1" width="13.28515625" style="1" bestFit="1" customWidth="1"/>
    <col min="2" max="2" width="2.7109375" style="1" customWidth="1"/>
    <col min="3" max="3" width="15.28515625" style="1" bestFit="1" customWidth="1"/>
    <col min="4" max="4" width="17.5703125" style="1" bestFit="1" customWidth="1"/>
    <col min="5" max="5" width="10.7109375" style="1" customWidth="1"/>
    <col min="6" max="6" width="5.85546875" style="1" customWidth="1"/>
    <col min="7" max="7" width="8.42578125" style="1" customWidth="1"/>
    <col min="8" max="8" width="10.7109375" style="18" customWidth="1"/>
    <col min="9" max="9" width="7.42578125" style="18" customWidth="1"/>
    <col min="10" max="10" width="8.5703125" style="1" customWidth="1"/>
    <col min="11" max="11" width="9.7109375" style="1" customWidth="1"/>
    <col min="12" max="12" width="7.28515625" style="19" customWidth="1"/>
    <col min="13" max="13" width="4.5703125" style="1" customWidth="1"/>
    <col min="14" max="14" width="89" style="1" hidden="1" customWidth="1" outlineLevel="1"/>
    <col min="15" max="16" width="1.7109375" style="1" hidden="1" customWidth="1" outlineLevel="1"/>
    <col min="17" max="17" width="5.42578125" style="1" customWidth="1" collapsed="1"/>
    <col min="18" max="18" width="13.28515625" style="1" bestFit="1" customWidth="1"/>
    <col min="19" max="19" width="2.7109375" style="1" customWidth="1"/>
    <col min="20" max="20" width="15.28515625" style="1" bestFit="1" customWidth="1"/>
    <col min="21" max="21" width="10.7109375" style="1" customWidth="1"/>
    <col min="22" max="22" width="10.7109375" style="18" customWidth="1"/>
    <col min="23" max="23" width="9.7109375" style="1" customWidth="1"/>
    <col min="24" max="24" width="9.7109375" style="19" customWidth="1"/>
    <col min="25" max="25" width="6.42578125" style="1" bestFit="1" customWidth="1"/>
    <col min="26" max="26" width="8.7109375" style="1" customWidth="1"/>
    <col min="27" max="16384" width="11.5703125" style="1"/>
  </cols>
  <sheetData>
    <row r="1" spans="1:28" ht="9.6" customHeight="1">
      <c r="A1" s="38" t="str">
        <f>"Cumul à fin :  "&amp;date!B3&amp;" "&amp;date!C3</f>
        <v>Cumul à fin :  Octobre 2017</v>
      </c>
      <c r="E1" s="87" t="s">
        <v>137</v>
      </c>
      <c r="F1" s="87" t="s">
        <v>147</v>
      </c>
      <c r="G1" s="48" t="s">
        <v>74</v>
      </c>
      <c r="H1" s="87" t="s">
        <v>137</v>
      </c>
      <c r="I1" s="87" t="s">
        <v>147</v>
      </c>
      <c r="J1" s="94" t="s">
        <v>148</v>
      </c>
      <c r="K1" s="49"/>
      <c r="L1" s="87"/>
      <c r="M1" s="43"/>
      <c r="Q1" s="38"/>
      <c r="R1" s="38" t="str">
        <f>"Mensuel :  "&amp;date!B3&amp;" "&amp;date!C3</f>
        <v>Mensuel :  Octobre 2017</v>
      </c>
      <c r="U1" s="87" t="s">
        <v>137</v>
      </c>
      <c r="V1" s="87" t="s">
        <v>147</v>
      </c>
      <c r="W1" s="48" t="s">
        <v>74</v>
      </c>
      <c r="X1" s="87" t="s">
        <v>137</v>
      </c>
      <c r="Y1" s="87" t="s">
        <v>147</v>
      </c>
      <c r="Z1" s="94" t="s">
        <v>148</v>
      </c>
      <c r="AA1" s="49"/>
      <c r="AB1" s="87"/>
    </row>
    <row r="2" spans="1:28" ht="9.6" customHeight="1">
      <c r="E2" s="20" t="e">
        <f>#REF!</f>
        <v>#REF!</v>
      </c>
      <c r="F2" s="20">
        <v>2017</v>
      </c>
      <c r="G2" s="86">
        <v>2017</v>
      </c>
      <c r="H2" s="20" t="e">
        <f>#REF!</f>
        <v>#REF!</v>
      </c>
      <c r="I2" s="20">
        <v>2016</v>
      </c>
      <c r="J2" s="87">
        <v>2016</v>
      </c>
      <c r="K2" s="3" t="s">
        <v>44</v>
      </c>
      <c r="L2" s="3" t="s">
        <v>45</v>
      </c>
      <c r="U2" s="20" t="e">
        <f>#REF!</f>
        <v>#REF!</v>
      </c>
      <c r="V2" s="20">
        <v>2017</v>
      </c>
      <c r="W2" s="86">
        <v>2017</v>
      </c>
      <c r="X2" s="20" t="e">
        <f>#REF!</f>
        <v>#REF!</v>
      </c>
      <c r="Y2" s="20">
        <v>2016</v>
      </c>
      <c r="Z2" s="87">
        <v>2016</v>
      </c>
      <c r="AA2" s="3" t="s">
        <v>44</v>
      </c>
      <c r="AB2" s="3" t="s">
        <v>45</v>
      </c>
    </row>
    <row r="3" spans="1:28" ht="9.6" customHeight="1">
      <c r="A3" s="2" t="s">
        <v>0</v>
      </c>
      <c r="B3" s="22" t="s">
        <v>30</v>
      </c>
      <c r="C3" s="98"/>
      <c r="D3" s="23"/>
      <c r="E3" s="29"/>
      <c r="F3" s="29"/>
      <c r="G3" s="25"/>
      <c r="H3" s="29"/>
      <c r="I3" s="88"/>
      <c r="J3" s="25"/>
      <c r="K3" s="24"/>
      <c r="L3" s="25"/>
      <c r="N3" s="51" t="s">
        <v>64</v>
      </c>
      <c r="O3" s="40">
        <f>+E3-'Onglet 1'!D3-'Onglet 2'!D3</f>
        <v>0</v>
      </c>
      <c r="P3" s="40">
        <f>+H3-'Onglet 1'!E3-'Onglet 2'!E3</f>
        <v>0</v>
      </c>
      <c r="R3" s="22" t="s">
        <v>30</v>
      </c>
      <c r="S3" s="98"/>
      <c r="T3" s="23"/>
      <c r="U3" s="29"/>
      <c r="V3" s="29"/>
      <c r="W3" s="25"/>
      <c r="X3" s="29"/>
      <c r="Y3" s="88"/>
      <c r="Z3" s="25"/>
      <c r="AA3" s="24"/>
      <c r="AB3" s="25"/>
    </row>
    <row r="4" spans="1:28" ht="9.6" customHeight="1">
      <c r="A4" s="4" t="s">
        <v>1</v>
      </c>
      <c r="B4" s="5" t="s">
        <v>2</v>
      </c>
      <c r="C4" s="96"/>
      <c r="D4" s="6"/>
      <c r="E4" s="8"/>
      <c r="F4" s="8"/>
      <c r="G4" s="10"/>
      <c r="H4" s="8"/>
      <c r="I4" s="89"/>
      <c r="J4" s="10"/>
      <c r="K4" s="9"/>
      <c r="L4" s="10"/>
      <c r="N4" s="52" t="s">
        <v>48</v>
      </c>
      <c r="O4" s="40">
        <f>+E4-'Onglet 1'!D4-'Onglet 2'!D4</f>
        <v>0</v>
      </c>
      <c r="P4" s="40">
        <f>+H4-'Onglet 1'!E4-'Onglet 2'!E4</f>
        <v>0</v>
      </c>
      <c r="R4" s="5" t="s">
        <v>2</v>
      </c>
      <c r="S4" s="96"/>
      <c r="T4" s="6"/>
      <c r="U4" s="8"/>
      <c r="V4" s="8"/>
      <c r="W4" s="10"/>
      <c r="X4" s="8"/>
      <c r="Y4" s="89"/>
      <c r="Z4" s="10"/>
      <c r="AA4" s="9"/>
      <c r="AB4" s="10"/>
    </row>
    <row r="5" spans="1:28" ht="9.6" customHeight="1">
      <c r="A5" s="4" t="s">
        <v>3</v>
      </c>
      <c r="B5" s="5" t="s">
        <v>4</v>
      </c>
      <c r="C5" s="96"/>
      <c r="D5" s="6"/>
      <c r="E5" s="8"/>
      <c r="F5" s="8"/>
      <c r="G5" s="10"/>
      <c r="H5" s="8"/>
      <c r="I5" s="89"/>
      <c r="J5" s="10"/>
      <c r="K5" s="9"/>
      <c r="L5" s="10"/>
      <c r="N5" s="52" t="s">
        <v>49</v>
      </c>
      <c r="O5" s="40">
        <f>+E5-'Onglet 1'!D5-'Onglet 2'!D5</f>
        <v>0</v>
      </c>
      <c r="P5" s="40">
        <f>+H5-'Onglet 1'!E5-'Onglet 2'!E5</f>
        <v>0</v>
      </c>
      <c r="R5" s="5" t="s">
        <v>4</v>
      </c>
      <c r="S5" s="96"/>
      <c r="T5" s="6"/>
      <c r="U5" s="8"/>
      <c r="V5" s="8"/>
      <c r="W5" s="10"/>
      <c r="X5" s="8"/>
      <c r="Y5" s="89"/>
      <c r="Z5" s="10"/>
      <c r="AA5" s="9"/>
      <c r="AB5" s="10"/>
    </row>
    <row r="6" spans="1:28" ht="9.6" customHeight="1">
      <c r="A6" s="4"/>
      <c r="B6" s="5" t="s">
        <v>5</v>
      </c>
      <c r="C6" s="96"/>
      <c r="D6" s="6"/>
      <c r="E6" s="8"/>
      <c r="F6" s="8"/>
      <c r="G6" s="10"/>
      <c r="H6" s="8"/>
      <c r="I6" s="89"/>
      <c r="J6" s="10"/>
      <c r="K6" s="9"/>
      <c r="L6" s="10"/>
      <c r="N6" s="52" t="s">
        <v>72</v>
      </c>
      <c r="O6" s="40">
        <f>+E6-'Onglet 1'!D6-'Onglet 2'!D6</f>
        <v>0</v>
      </c>
      <c r="P6" s="40">
        <f>+H6-'Onglet 1'!E6-'Onglet 2'!E6</f>
        <v>0</v>
      </c>
      <c r="R6" s="5" t="s">
        <v>5</v>
      </c>
      <c r="S6" s="96"/>
      <c r="T6" s="6"/>
      <c r="U6" s="8"/>
      <c r="V6" s="8"/>
      <c r="W6" s="10"/>
      <c r="X6" s="8"/>
      <c r="Y6" s="89"/>
      <c r="Z6" s="10"/>
      <c r="AA6" s="9"/>
      <c r="AB6" s="10"/>
    </row>
    <row r="7" spans="1:28" ht="9.6" customHeight="1">
      <c r="A7" s="4"/>
      <c r="B7" s="5" t="s">
        <v>6</v>
      </c>
      <c r="C7" s="96"/>
      <c r="D7" s="6"/>
      <c r="E7" s="8"/>
      <c r="F7" s="8"/>
      <c r="G7" s="10"/>
      <c r="H7" s="8"/>
      <c r="I7" s="89"/>
      <c r="J7" s="10"/>
      <c r="K7" s="9"/>
      <c r="L7" s="10"/>
      <c r="N7" s="52" t="s">
        <v>73</v>
      </c>
      <c r="O7" s="40">
        <f>+E7-'Onglet 1'!D7-'Onglet 2'!D7</f>
        <v>0</v>
      </c>
      <c r="P7" s="40">
        <f>+H7-'Onglet 1'!E7-'Onglet 2'!E7</f>
        <v>0</v>
      </c>
      <c r="R7" s="5" t="s">
        <v>6</v>
      </c>
      <c r="S7" s="96"/>
      <c r="T7" s="6"/>
      <c r="U7" s="8"/>
      <c r="V7" s="8"/>
      <c r="W7" s="10"/>
      <c r="X7" s="8"/>
      <c r="Y7" s="89"/>
      <c r="Z7" s="10"/>
      <c r="AA7" s="9"/>
      <c r="AB7" s="10"/>
    </row>
    <row r="8" spans="1:28" ht="9.6" customHeight="1">
      <c r="A8" s="4"/>
      <c r="B8" s="5" t="s">
        <v>7</v>
      </c>
      <c r="C8" s="96"/>
      <c r="D8" s="6"/>
      <c r="E8" s="8"/>
      <c r="F8" s="8"/>
      <c r="G8" s="10"/>
      <c r="H8" s="8"/>
      <c r="I8" s="89"/>
      <c r="J8" s="10"/>
      <c r="K8" s="9"/>
      <c r="L8" s="10"/>
      <c r="N8" s="52" t="s">
        <v>50</v>
      </c>
      <c r="O8" s="40">
        <f>+E8-'Onglet 1'!D8-'Onglet 2'!D8</f>
        <v>0</v>
      </c>
      <c r="P8" s="40">
        <f>+H8-'Onglet 1'!E8-'Onglet 2'!E8</f>
        <v>0</v>
      </c>
      <c r="R8" s="5" t="s">
        <v>7</v>
      </c>
      <c r="S8" s="96"/>
      <c r="T8" s="6"/>
      <c r="U8" s="8"/>
      <c r="V8" s="8"/>
      <c r="W8" s="10"/>
      <c r="X8" s="8"/>
      <c r="Y8" s="89"/>
      <c r="Z8" s="10"/>
      <c r="AA8" s="9"/>
      <c r="AB8" s="10"/>
    </row>
    <row r="9" spans="1:28" ht="9.6" customHeight="1">
      <c r="A9" s="4"/>
      <c r="B9" s="5" t="s">
        <v>71</v>
      </c>
      <c r="C9" s="96"/>
      <c r="D9" s="6"/>
      <c r="E9" s="8"/>
      <c r="F9" s="8"/>
      <c r="G9" s="10"/>
      <c r="H9" s="8"/>
      <c r="I9" s="89"/>
      <c r="J9" s="10"/>
      <c r="K9" s="9"/>
      <c r="L9" s="10"/>
      <c r="N9" s="52" t="s">
        <v>75</v>
      </c>
      <c r="O9" s="40">
        <f>+E9-'Onglet 1'!D9-'Onglet 2'!D9</f>
        <v>0</v>
      </c>
      <c r="P9" s="40">
        <f>+H9-'Onglet 1'!E9-'Onglet 2'!E9</f>
        <v>0</v>
      </c>
      <c r="R9" s="5" t="s">
        <v>71</v>
      </c>
      <c r="S9" s="96"/>
      <c r="T9" s="6"/>
      <c r="U9" s="8"/>
      <c r="V9" s="8"/>
      <c r="W9" s="10"/>
      <c r="X9" s="8"/>
      <c r="Y9" s="89"/>
      <c r="Z9" s="10"/>
      <c r="AA9" s="9"/>
      <c r="AB9" s="10"/>
    </row>
    <row r="10" spans="1:28" ht="9.6" customHeight="1">
      <c r="A10" s="11"/>
      <c r="B10" s="12" t="s">
        <v>8</v>
      </c>
      <c r="C10" s="97"/>
      <c r="D10" s="13"/>
      <c r="E10" s="14"/>
      <c r="F10" s="14"/>
      <c r="G10" s="16"/>
      <c r="H10" s="14"/>
      <c r="I10" s="90"/>
      <c r="J10" s="16"/>
      <c r="K10" s="15"/>
      <c r="L10" s="16"/>
      <c r="N10" s="52" t="s">
        <v>51</v>
      </c>
      <c r="O10" s="40">
        <f>+E10-'Onglet 1'!D10-'Onglet 2'!D10</f>
        <v>0</v>
      </c>
      <c r="P10" s="40">
        <f>+H10-'Onglet 1'!E10-'Onglet 2'!E10</f>
        <v>0</v>
      </c>
      <c r="R10" s="12" t="s">
        <v>8</v>
      </c>
      <c r="S10" s="97"/>
      <c r="T10" s="13"/>
      <c r="U10" s="14"/>
      <c r="V10" s="14"/>
      <c r="W10" s="16"/>
      <c r="X10" s="14"/>
      <c r="Y10" s="90"/>
      <c r="Z10" s="16"/>
      <c r="AA10" s="15"/>
      <c r="AB10" s="16"/>
    </row>
    <row r="11" spans="1:28" ht="9.6" customHeight="1">
      <c r="A11" s="2" t="s">
        <v>9</v>
      </c>
      <c r="B11" s="22" t="s">
        <v>10</v>
      </c>
      <c r="C11" s="98"/>
      <c r="D11" s="23"/>
      <c r="E11" s="56"/>
      <c r="F11" s="56"/>
      <c r="G11" s="25"/>
      <c r="H11" s="56"/>
      <c r="I11" s="91"/>
      <c r="J11" s="25"/>
      <c r="K11" s="24"/>
      <c r="L11" s="25"/>
      <c r="N11" s="51" t="s">
        <v>129</v>
      </c>
      <c r="O11" s="40">
        <f>+E11-'Onglet 1'!D11-'Onglet 2'!D11</f>
        <v>0</v>
      </c>
      <c r="P11" s="40">
        <f>+H11-'Onglet 1'!E11-'Onglet 2'!E11</f>
        <v>0</v>
      </c>
      <c r="R11" s="22" t="s">
        <v>10</v>
      </c>
      <c r="S11" s="98"/>
      <c r="T11" s="23"/>
      <c r="U11" s="56"/>
      <c r="V11" s="56"/>
      <c r="W11" s="25"/>
      <c r="X11" s="56"/>
      <c r="Y11" s="91"/>
      <c r="Z11" s="25"/>
      <c r="AA11" s="24"/>
      <c r="AB11" s="25"/>
    </row>
    <row r="12" spans="1:28" ht="9.6" customHeight="1">
      <c r="A12" s="4" t="s">
        <v>1</v>
      </c>
      <c r="B12" s="5"/>
      <c r="C12" s="96" t="s">
        <v>14</v>
      </c>
      <c r="D12" s="6"/>
      <c r="E12" s="8"/>
      <c r="F12" s="8"/>
      <c r="G12" s="10"/>
      <c r="H12" s="8"/>
      <c r="I12" s="89"/>
      <c r="J12" s="10"/>
      <c r="K12" s="9"/>
      <c r="L12" s="10"/>
      <c r="M12" s="40"/>
      <c r="N12" s="52" t="s">
        <v>130</v>
      </c>
      <c r="O12" s="40">
        <f>+E12-'Onglet 1'!D12-'Onglet 2'!D12</f>
        <v>0</v>
      </c>
      <c r="P12" s="40">
        <f>+H12-'Onglet 1'!E12-'Onglet 2'!E12</f>
        <v>0</v>
      </c>
      <c r="R12" s="5"/>
      <c r="S12" s="96" t="s">
        <v>14</v>
      </c>
      <c r="T12" s="6"/>
      <c r="U12" s="8"/>
      <c r="V12" s="8"/>
      <c r="W12" s="10"/>
      <c r="X12" s="8"/>
      <c r="Y12" s="89"/>
      <c r="Z12" s="10"/>
      <c r="AA12" s="9"/>
      <c r="AB12" s="10"/>
    </row>
    <row r="13" spans="1:28" ht="9.6" customHeight="1">
      <c r="A13" s="4" t="s">
        <v>11</v>
      </c>
      <c r="B13" s="5"/>
      <c r="C13" s="96"/>
      <c r="D13" s="6" t="s">
        <v>150</v>
      </c>
      <c r="E13" s="8"/>
      <c r="F13" s="8"/>
      <c r="G13" s="10"/>
      <c r="H13" s="8"/>
      <c r="I13" s="89"/>
      <c r="J13" s="10"/>
      <c r="K13" s="9"/>
      <c r="L13" s="10"/>
      <c r="M13" s="40"/>
      <c r="N13" s="52"/>
      <c r="O13" s="40"/>
      <c r="P13" s="40"/>
      <c r="R13" s="5"/>
      <c r="S13" s="96"/>
      <c r="T13" s="6" t="s">
        <v>150</v>
      </c>
      <c r="U13" s="8"/>
      <c r="V13" s="8"/>
      <c r="W13" s="10"/>
      <c r="X13" s="8"/>
      <c r="Y13" s="89"/>
      <c r="Z13" s="10"/>
      <c r="AA13" s="9"/>
      <c r="AB13" s="10"/>
    </row>
    <row r="14" spans="1:28" ht="9.6" customHeight="1">
      <c r="A14" s="4" t="s">
        <v>12</v>
      </c>
      <c r="B14" s="5"/>
      <c r="C14" s="96"/>
      <c r="D14" s="6" t="s">
        <v>151</v>
      </c>
      <c r="E14" s="8"/>
      <c r="F14" s="8"/>
      <c r="G14" s="10"/>
      <c r="H14" s="8"/>
      <c r="I14" s="89"/>
      <c r="J14" s="10"/>
      <c r="K14" s="9"/>
      <c r="L14" s="10"/>
      <c r="M14" s="40"/>
      <c r="N14" s="52"/>
      <c r="O14" s="40"/>
      <c r="P14" s="40"/>
      <c r="R14" s="5"/>
      <c r="S14" s="96"/>
      <c r="T14" s="6" t="s">
        <v>151</v>
      </c>
      <c r="U14" s="8"/>
      <c r="V14" s="8"/>
      <c r="W14" s="10"/>
      <c r="X14" s="8"/>
      <c r="Y14" s="89"/>
      <c r="Z14" s="10"/>
      <c r="AA14" s="9"/>
      <c r="AB14" s="10"/>
    </row>
    <row r="15" spans="1:28" ht="9.6" customHeight="1">
      <c r="B15" s="5"/>
      <c r="C15" s="96" t="s">
        <v>149</v>
      </c>
      <c r="D15" s="6"/>
      <c r="E15" s="8"/>
      <c r="F15" s="8"/>
      <c r="G15" s="10"/>
      <c r="H15" s="8"/>
      <c r="I15" s="89"/>
      <c r="J15" s="10"/>
      <c r="K15" s="9"/>
      <c r="L15" s="10"/>
      <c r="N15" s="52" t="s">
        <v>131</v>
      </c>
      <c r="O15" s="40" t="e">
        <f>+E15-'Onglet 1'!D13-'Onglet 2'!D13</f>
        <v>#VALUE!</v>
      </c>
      <c r="P15" s="40">
        <f>+H15-'Onglet 1'!E13-'Onglet 2'!E13</f>
        <v>0</v>
      </c>
      <c r="R15" s="5"/>
      <c r="S15" s="96" t="s">
        <v>149</v>
      </c>
      <c r="T15" s="6"/>
      <c r="U15" s="8"/>
      <c r="V15" s="8"/>
      <c r="W15" s="10"/>
      <c r="X15" s="8"/>
      <c r="Y15" s="89"/>
      <c r="Z15" s="10"/>
      <c r="AA15" s="9"/>
      <c r="AB15" s="10"/>
    </row>
    <row r="16" spans="1:28" ht="9.6" customHeight="1">
      <c r="A16" s="4"/>
      <c r="B16" s="5"/>
      <c r="C16" s="96"/>
      <c r="D16" s="6" t="s">
        <v>152</v>
      </c>
      <c r="E16" s="8"/>
      <c r="F16" s="8"/>
      <c r="G16" s="10"/>
      <c r="H16" s="8"/>
      <c r="I16" s="89"/>
      <c r="J16" s="10"/>
      <c r="K16" s="9"/>
      <c r="L16" s="10"/>
      <c r="N16" s="52"/>
      <c r="O16" s="40"/>
      <c r="P16" s="40"/>
      <c r="R16" s="5"/>
      <c r="S16" s="96"/>
      <c r="T16" s="6" t="s">
        <v>152</v>
      </c>
      <c r="U16" s="8"/>
      <c r="V16" s="8"/>
      <c r="W16" s="10"/>
      <c r="X16" s="8"/>
      <c r="Y16" s="89"/>
      <c r="Z16" s="10"/>
      <c r="AA16" s="9"/>
      <c r="AB16" s="10"/>
    </row>
    <row r="17" spans="1:28" ht="9.6" customHeight="1">
      <c r="A17" s="4"/>
      <c r="B17" s="5"/>
      <c r="C17" s="96"/>
      <c r="D17" s="6" t="s">
        <v>153</v>
      </c>
      <c r="E17" s="8"/>
      <c r="F17" s="8"/>
      <c r="G17" s="10"/>
      <c r="H17" s="8"/>
      <c r="I17" s="89"/>
      <c r="J17" s="10"/>
      <c r="K17" s="9"/>
      <c r="L17" s="10"/>
      <c r="N17" s="52"/>
      <c r="O17" s="40"/>
      <c r="P17" s="40"/>
      <c r="R17" s="5"/>
      <c r="S17" s="96"/>
      <c r="T17" s="6" t="s">
        <v>153</v>
      </c>
      <c r="U17" s="8"/>
      <c r="V17" s="8"/>
      <c r="W17" s="10"/>
      <c r="X17" s="8"/>
      <c r="Y17" s="89"/>
      <c r="Z17" s="10"/>
      <c r="AA17" s="9"/>
      <c r="AB17" s="10"/>
    </row>
    <row r="18" spans="1:28" ht="9.6" customHeight="1">
      <c r="A18" s="4"/>
      <c r="B18" s="5"/>
      <c r="C18" s="96"/>
      <c r="D18" s="6" t="s">
        <v>154</v>
      </c>
      <c r="E18" s="8"/>
      <c r="F18" s="8"/>
      <c r="G18" s="10"/>
      <c r="H18" s="8"/>
      <c r="I18" s="89"/>
      <c r="J18" s="10"/>
      <c r="K18" s="9"/>
      <c r="L18" s="10"/>
      <c r="N18" s="52"/>
      <c r="O18" s="40"/>
      <c r="P18" s="40"/>
      <c r="R18" s="5"/>
      <c r="S18" s="96"/>
      <c r="T18" s="6" t="s">
        <v>154</v>
      </c>
      <c r="U18" s="8"/>
      <c r="V18" s="8"/>
      <c r="W18" s="10"/>
      <c r="X18" s="8"/>
      <c r="Y18" s="89"/>
      <c r="Z18" s="10"/>
      <c r="AA18" s="9"/>
      <c r="AB18" s="10"/>
    </row>
    <row r="19" spans="1:28" ht="9.6" customHeight="1">
      <c r="B19" s="5"/>
      <c r="C19" s="96" t="s">
        <v>13</v>
      </c>
      <c r="D19" s="6"/>
      <c r="E19" s="8"/>
      <c r="F19" s="8"/>
      <c r="G19" s="10"/>
      <c r="H19" s="8"/>
      <c r="I19" s="89"/>
      <c r="J19" s="10"/>
      <c r="K19" s="9"/>
      <c r="L19" s="10"/>
      <c r="N19" s="52" t="s">
        <v>132</v>
      </c>
      <c r="O19" s="40" t="e">
        <f>+E19-'Onglet 1'!D14-'Onglet 2'!D14</f>
        <v>#VALUE!</v>
      </c>
      <c r="P19" s="40">
        <f>+H19-'Onglet 1'!E14-'Onglet 2'!E14</f>
        <v>0</v>
      </c>
      <c r="R19" s="5"/>
      <c r="S19" s="96" t="s">
        <v>13</v>
      </c>
      <c r="T19" s="6"/>
      <c r="U19" s="8"/>
      <c r="V19" s="8"/>
      <c r="W19" s="10"/>
      <c r="X19" s="8"/>
      <c r="Y19" s="89"/>
      <c r="Z19" s="10"/>
      <c r="AA19" s="9"/>
      <c r="AB19" s="10"/>
    </row>
    <row r="20" spans="1:28" ht="9.6" customHeight="1">
      <c r="A20" s="4"/>
      <c r="B20" s="5"/>
      <c r="C20" s="96" t="s">
        <v>31</v>
      </c>
      <c r="D20" s="6"/>
      <c r="E20" s="8"/>
      <c r="F20" s="8"/>
      <c r="G20" s="10"/>
      <c r="H20" s="8"/>
      <c r="I20" s="89"/>
      <c r="J20" s="10"/>
      <c r="K20" s="9"/>
      <c r="L20" s="10"/>
      <c r="N20" s="52" t="s">
        <v>146</v>
      </c>
      <c r="O20" s="40">
        <f>+E20-'Onglet 1'!D15-'Onglet 2'!D15</f>
        <v>0</v>
      </c>
      <c r="P20" s="40">
        <f>+H20-'Onglet 1'!E15-'Onglet 2'!E15</f>
        <v>0</v>
      </c>
      <c r="R20" s="5"/>
      <c r="S20" s="96" t="s">
        <v>31</v>
      </c>
      <c r="T20" s="6"/>
      <c r="U20" s="8"/>
      <c r="V20" s="8"/>
      <c r="W20" s="10"/>
      <c r="X20" s="8"/>
      <c r="Y20" s="89"/>
      <c r="Z20" s="10"/>
      <c r="AA20" s="9"/>
      <c r="AB20" s="10"/>
    </row>
    <row r="21" spans="1:28" ht="9.6" customHeight="1">
      <c r="A21" s="4"/>
      <c r="B21" s="26" t="s">
        <v>18</v>
      </c>
      <c r="C21" s="99"/>
      <c r="D21" s="27"/>
      <c r="E21" s="29"/>
      <c r="F21" s="29"/>
      <c r="G21" s="31"/>
      <c r="H21" s="29"/>
      <c r="I21" s="92"/>
      <c r="J21" s="31"/>
      <c r="K21" s="30"/>
      <c r="L21" s="31"/>
      <c r="N21" s="51" t="s">
        <v>52</v>
      </c>
      <c r="O21" s="40" t="e">
        <f>+E21-'Onglet 1'!D18-'Onglet 2'!D18</f>
        <v>#VALUE!</v>
      </c>
      <c r="P21" s="40">
        <f>+H21-'Onglet 1'!E18-'Onglet 2'!E18</f>
        <v>0</v>
      </c>
      <c r="R21" s="26" t="s">
        <v>18</v>
      </c>
      <c r="S21" s="99"/>
      <c r="T21" s="27"/>
      <c r="U21" s="29"/>
      <c r="V21" s="29"/>
      <c r="W21" s="31"/>
      <c r="X21" s="29"/>
      <c r="Y21" s="92"/>
      <c r="Z21" s="31"/>
      <c r="AA21" s="30"/>
      <c r="AB21" s="31"/>
    </row>
    <row r="22" spans="1:28" ht="9.6" customHeight="1">
      <c r="A22" s="4"/>
      <c r="B22" s="5"/>
      <c r="C22" s="96" t="s">
        <v>35</v>
      </c>
      <c r="D22" s="6"/>
      <c r="E22" s="8"/>
      <c r="F22" s="8"/>
      <c r="G22" s="10"/>
      <c r="H22" s="8"/>
      <c r="I22" s="89"/>
      <c r="J22" s="10"/>
      <c r="K22" s="9"/>
      <c r="L22" s="10"/>
      <c r="N22" s="52" t="s">
        <v>58</v>
      </c>
      <c r="O22" s="40">
        <f>+E22-'Onglet 1'!D19-'Onglet 2'!D19</f>
        <v>0</v>
      </c>
      <c r="P22" s="40">
        <f>+H22-'Onglet 1'!E19-'Onglet 2'!E19</f>
        <v>0</v>
      </c>
      <c r="R22" s="5"/>
      <c r="S22" s="96" t="s">
        <v>35</v>
      </c>
      <c r="T22" s="6"/>
      <c r="U22" s="8"/>
      <c r="V22" s="8"/>
      <c r="W22" s="10"/>
      <c r="X22" s="8"/>
      <c r="Y22" s="89"/>
      <c r="Z22" s="10"/>
      <c r="AA22" s="9"/>
      <c r="AB22" s="10"/>
    </row>
    <row r="23" spans="1:28" ht="9.6" customHeight="1">
      <c r="A23" s="4"/>
      <c r="B23" s="5"/>
      <c r="C23" s="96" t="s">
        <v>155</v>
      </c>
      <c r="D23" s="6"/>
      <c r="E23" s="8"/>
      <c r="F23" s="8"/>
      <c r="G23" s="10"/>
      <c r="H23" s="8"/>
      <c r="I23" s="89"/>
      <c r="J23" s="10"/>
      <c r="K23" s="9"/>
      <c r="L23" s="10"/>
      <c r="N23" s="52" t="s">
        <v>56</v>
      </c>
      <c r="O23" s="40">
        <f>+E23-'Onglet 1'!D20-'Onglet 2'!D20</f>
        <v>0</v>
      </c>
      <c r="P23" s="40">
        <f>+H23-'Onglet 1'!E20-'Onglet 2'!E20</f>
        <v>0</v>
      </c>
      <c r="R23" s="5"/>
      <c r="S23" s="96" t="s">
        <v>155</v>
      </c>
      <c r="T23" s="6"/>
      <c r="U23" s="8"/>
      <c r="V23" s="8"/>
      <c r="W23" s="10"/>
      <c r="X23" s="8"/>
      <c r="Y23" s="89"/>
      <c r="Z23" s="10"/>
      <c r="AA23" s="9"/>
      <c r="AB23" s="10"/>
    </row>
    <row r="24" spans="1:28" ht="9.6" customHeight="1">
      <c r="A24" s="4"/>
      <c r="B24" s="5"/>
      <c r="C24" s="96" t="s">
        <v>36</v>
      </c>
      <c r="D24" s="6"/>
      <c r="E24" s="8"/>
      <c r="F24" s="8"/>
      <c r="G24" s="10"/>
      <c r="H24" s="8"/>
      <c r="I24" s="89"/>
      <c r="J24" s="10"/>
      <c r="K24" s="9"/>
      <c r="L24" s="10"/>
      <c r="N24" s="52" t="s">
        <v>53</v>
      </c>
      <c r="O24" s="40">
        <f>+E24-'Onglet 1'!D21-'Onglet 2'!D21</f>
        <v>0</v>
      </c>
      <c r="P24" s="40">
        <f>+H24-'Onglet 1'!E21-'Onglet 2'!E21</f>
        <v>0</v>
      </c>
      <c r="R24" s="5"/>
      <c r="S24" s="96" t="s">
        <v>36</v>
      </c>
      <c r="T24" s="6"/>
      <c r="U24" s="8"/>
      <c r="V24" s="8"/>
      <c r="W24" s="10"/>
      <c r="X24" s="8"/>
      <c r="Y24" s="89"/>
      <c r="Z24" s="10"/>
      <c r="AA24" s="9"/>
      <c r="AB24" s="10"/>
    </row>
    <row r="25" spans="1:28" ht="9.6" customHeight="1">
      <c r="A25" s="4"/>
      <c r="B25" s="5"/>
      <c r="C25" s="96" t="s">
        <v>37</v>
      </c>
      <c r="D25" s="6"/>
      <c r="E25" s="8"/>
      <c r="F25" s="8"/>
      <c r="G25" s="10"/>
      <c r="H25" s="8"/>
      <c r="I25" s="89"/>
      <c r="J25" s="10"/>
      <c r="K25" s="9"/>
      <c r="L25" s="10"/>
      <c r="N25" s="52" t="s">
        <v>55</v>
      </c>
      <c r="O25" s="40">
        <f>+E25-'Onglet 1'!D22-'Onglet 2'!D22</f>
        <v>0</v>
      </c>
      <c r="P25" s="40">
        <f>+H25-'Onglet 1'!E22-'Onglet 2'!E22</f>
        <v>0</v>
      </c>
      <c r="R25" s="5"/>
      <c r="S25" s="96" t="s">
        <v>37</v>
      </c>
      <c r="T25" s="6"/>
      <c r="U25" s="8"/>
      <c r="V25" s="8"/>
      <c r="W25" s="10"/>
      <c r="X25" s="8"/>
      <c r="Y25" s="89"/>
      <c r="Z25" s="10"/>
      <c r="AA25" s="9"/>
      <c r="AB25" s="10"/>
    </row>
    <row r="26" spans="1:28" ht="9.6" customHeight="1">
      <c r="A26" s="4"/>
      <c r="B26" s="5"/>
      <c r="C26" s="96" t="s">
        <v>34</v>
      </c>
      <c r="D26" s="6"/>
      <c r="E26" s="8"/>
      <c r="F26" s="8"/>
      <c r="G26" s="10"/>
      <c r="H26" s="8"/>
      <c r="I26" s="89"/>
      <c r="J26" s="10"/>
      <c r="K26" s="9"/>
      <c r="L26" s="10"/>
      <c r="N26" s="52" t="s">
        <v>57</v>
      </c>
      <c r="O26" s="40">
        <f>+E26-'Onglet 1'!D23-'Onglet 2'!D23</f>
        <v>0</v>
      </c>
      <c r="P26" s="40">
        <f>+H26-'Onglet 1'!E23-'Onglet 2'!E23</f>
        <v>0</v>
      </c>
      <c r="R26" s="5"/>
      <c r="S26" s="96" t="s">
        <v>34</v>
      </c>
      <c r="T26" s="6"/>
      <c r="U26" s="8"/>
      <c r="V26" s="8"/>
      <c r="W26" s="10"/>
      <c r="X26" s="8"/>
      <c r="Y26" s="89"/>
      <c r="Z26" s="10"/>
      <c r="AA26" s="9"/>
      <c r="AB26" s="10"/>
    </row>
    <row r="27" spans="1:28" ht="9.6" customHeight="1">
      <c r="A27" s="4"/>
      <c r="B27" s="5"/>
      <c r="C27" s="96" t="s">
        <v>33</v>
      </c>
      <c r="D27" s="6"/>
      <c r="E27" s="8"/>
      <c r="F27" s="8"/>
      <c r="G27" s="10"/>
      <c r="H27" s="8"/>
      <c r="I27" s="89"/>
      <c r="J27" s="10"/>
      <c r="K27" s="9"/>
      <c r="L27" s="10"/>
      <c r="N27" s="52" t="s">
        <v>59</v>
      </c>
      <c r="O27" s="40">
        <f>+E27-'Onglet 1'!D24-'Onglet 2'!D24</f>
        <v>0</v>
      </c>
      <c r="P27" s="40">
        <f>+H27-'Onglet 1'!E24-'Onglet 2'!E24</f>
        <v>0</v>
      </c>
      <c r="R27" s="5"/>
      <c r="S27" s="96" t="s">
        <v>33</v>
      </c>
      <c r="T27" s="6"/>
      <c r="U27" s="8"/>
      <c r="V27" s="8"/>
      <c r="W27" s="10"/>
      <c r="X27" s="8"/>
      <c r="Y27" s="89"/>
      <c r="Z27" s="10"/>
      <c r="AA27" s="9"/>
      <c r="AB27" s="10"/>
    </row>
    <row r="28" spans="1:28" ht="9.6" customHeight="1">
      <c r="A28" s="4"/>
      <c r="B28" s="5"/>
      <c r="C28" s="96"/>
      <c r="D28" s="6" t="s">
        <v>157</v>
      </c>
      <c r="E28" s="8"/>
      <c r="F28" s="8"/>
      <c r="G28" s="10"/>
      <c r="H28" s="8"/>
      <c r="I28" s="89"/>
      <c r="J28" s="10"/>
      <c r="K28" s="9"/>
      <c r="L28" s="10"/>
      <c r="N28" s="52"/>
      <c r="O28" s="40"/>
      <c r="P28" s="40"/>
      <c r="R28" s="5"/>
      <c r="S28" s="96"/>
      <c r="T28" s="6" t="s">
        <v>157</v>
      </c>
      <c r="U28" s="8"/>
      <c r="V28" s="8"/>
      <c r="W28" s="10"/>
      <c r="X28" s="8"/>
      <c r="Y28" s="89"/>
      <c r="Z28" s="10"/>
      <c r="AA28" s="9"/>
      <c r="AB28" s="10"/>
    </row>
    <row r="29" spans="1:28" ht="9.6" customHeight="1">
      <c r="A29" s="4"/>
      <c r="B29" s="5"/>
      <c r="C29" s="96"/>
      <c r="D29" s="6" t="s">
        <v>158</v>
      </c>
      <c r="E29" s="8"/>
      <c r="F29" s="8"/>
      <c r="G29" s="10"/>
      <c r="H29" s="8"/>
      <c r="I29" s="89"/>
      <c r="J29" s="10"/>
      <c r="K29" s="9"/>
      <c r="L29" s="10"/>
      <c r="N29" s="52"/>
      <c r="O29" s="40"/>
      <c r="P29" s="40"/>
      <c r="R29" s="5"/>
      <c r="S29" s="96"/>
      <c r="T29" s="6" t="s">
        <v>158</v>
      </c>
      <c r="U29" s="8"/>
      <c r="V29" s="8"/>
      <c r="W29" s="10"/>
      <c r="X29" s="8"/>
      <c r="Y29" s="89"/>
      <c r="Z29" s="10"/>
      <c r="AA29" s="9"/>
      <c r="AB29" s="10"/>
    </row>
    <row r="30" spans="1:28" ht="9.6" customHeight="1">
      <c r="A30" s="4"/>
      <c r="B30" s="5"/>
      <c r="C30" s="96"/>
      <c r="D30" s="6" t="s">
        <v>159</v>
      </c>
      <c r="E30" s="8"/>
      <c r="F30" s="8"/>
      <c r="G30" s="10"/>
      <c r="H30" s="8"/>
      <c r="I30" s="89"/>
      <c r="J30" s="10"/>
      <c r="K30" s="9"/>
      <c r="L30" s="10"/>
      <c r="N30" s="52"/>
      <c r="O30" s="40"/>
      <c r="P30" s="40"/>
      <c r="R30" s="5"/>
      <c r="S30" s="96"/>
      <c r="T30" s="6" t="s">
        <v>159</v>
      </c>
      <c r="U30" s="8"/>
      <c r="V30" s="8"/>
      <c r="W30" s="10"/>
      <c r="X30" s="8"/>
      <c r="Y30" s="89"/>
      <c r="Z30" s="10"/>
      <c r="AA30" s="9"/>
      <c r="AB30" s="10"/>
    </row>
    <row r="31" spans="1:28" ht="9.6" customHeight="1">
      <c r="A31" s="4"/>
      <c r="B31" s="5"/>
      <c r="C31" s="96" t="s">
        <v>32</v>
      </c>
      <c r="D31" s="6"/>
      <c r="E31" s="8"/>
      <c r="F31" s="8"/>
      <c r="G31" s="10"/>
      <c r="H31" s="8"/>
      <c r="I31" s="89"/>
      <c r="J31" s="10"/>
      <c r="K31" s="9"/>
      <c r="L31" s="10"/>
      <c r="N31" s="52" t="s">
        <v>54</v>
      </c>
      <c r="O31" s="40">
        <f>+E31-'Onglet 1'!D25-'Onglet 2'!D25</f>
        <v>0</v>
      </c>
      <c r="P31" s="40">
        <f>+H31-'Onglet 1'!E25-'Onglet 2'!E25</f>
        <v>0</v>
      </c>
      <c r="R31" s="5"/>
      <c r="S31" s="96" t="s">
        <v>32</v>
      </c>
      <c r="T31" s="6"/>
      <c r="U31" s="8"/>
      <c r="V31" s="8"/>
      <c r="W31" s="10"/>
      <c r="X31" s="8"/>
      <c r="Y31" s="89"/>
      <c r="Z31" s="10"/>
      <c r="AA31" s="9"/>
      <c r="AB31" s="10"/>
    </row>
    <row r="32" spans="1:28" ht="9.6" customHeight="1">
      <c r="A32" s="4"/>
      <c r="B32" s="5"/>
      <c r="C32" s="96" t="s">
        <v>156</v>
      </c>
      <c r="D32" s="6"/>
      <c r="E32" s="8"/>
      <c r="F32" s="8"/>
      <c r="G32" s="10"/>
      <c r="H32" s="8"/>
      <c r="I32" s="89"/>
      <c r="J32" s="10"/>
      <c r="K32" s="9"/>
      <c r="L32" s="10"/>
      <c r="N32" s="52" t="s">
        <v>60</v>
      </c>
      <c r="O32" s="40">
        <f>+E32-'Onglet 1'!D26-'Onglet 2'!D26</f>
        <v>0</v>
      </c>
      <c r="P32" s="40">
        <f>+H32-'Onglet 1'!E26-'Onglet 2'!E26</f>
        <v>0</v>
      </c>
      <c r="R32" s="5"/>
      <c r="S32" s="96" t="s">
        <v>156</v>
      </c>
      <c r="T32" s="6"/>
      <c r="U32" s="8"/>
      <c r="V32" s="8"/>
      <c r="W32" s="10"/>
      <c r="X32" s="8"/>
      <c r="Y32" s="89"/>
      <c r="Z32" s="10"/>
      <c r="AA32" s="9"/>
      <c r="AB32" s="10"/>
    </row>
    <row r="33" spans="1:28" ht="9.6" customHeight="1">
      <c r="A33" s="4"/>
      <c r="B33" s="26" t="s">
        <v>22</v>
      </c>
      <c r="C33" s="99"/>
      <c r="D33" s="27"/>
      <c r="E33" s="29"/>
      <c r="F33" s="29"/>
      <c r="G33" s="31"/>
      <c r="H33" s="29"/>
      <c r="I33" s="92"/>
      <c r="J33" s="31"/>
      <c r="K33" s="30"/>
      <c r="L33" s="31"/>
      <c r="N33" s="51" t="s">
        <v>84</v>
      </c>
      <c r="O33" s="40">
        <f>+E33-'Onglet 1'!D27-'Onglet 2'!D27</f>
        <v>0</v>
      </c>
      <c r="P33" s="40">
        <f>+H33-'Onglet 1'!E27-'Onglet 2'!E27</f>
        <v>0</v>
      </c>
      <c r="R33" s="26" t="s">
        <v>22</v>
      </c>
      <c r="S33" s="99"/>
      <c r="T33" s="27"/>
      <c r="U33" s="29"/>
      <c r="V33" s="29"/>
      <c r="W33" s="31"/>
      <c r="X33" s="29"/>
      <c r="Y33" s="92"/>
      <c r="Z33" s="31"/>
      <c r="AA33" s="30"/>
      <c r="AB33" s="31"/>
    </row>
    <row r="34" spans="1:28" ht="9.6" customHeight="1">
      <c r="A34" s="4"/>
      <c r="B34" s="5"/>
      <c r="C34" s="96" t="s">
        <v>80</v>
      </c>
      <c r="D34" s="6"/>
      <c r="E34" s="8"/>
      <c r="F34" s="8"/>
      <c r="G34" s="10"/>
      <c r="H34" s="8"/>
      <c r="I34" s="89"/>
      <c r="J34" s="10"/>
      <c r="K34" s="9"/>
      <c r="L34" s="10"/>
      <c r="N34" s="52" t="s">
        <v>145</v>
      </c>
      <c r="O34" s="40" t="e">
        <f>+E34-'Onglet 1'!D28-'Onglet 2'!D28</f>
        <v>#VALUE!</v>
      </c>
      <c r="P34" s="40">
        <f>+H34-'Onglet 1'!E28-'Onglet 2'!E28</f>
        <v>0</v>
      </c>
      <c r="R34" s="5"/>
      <c r="S34" s="96" t="s">
        <v>80</v>
      </c>
      <c r="T34" s="6"/>
      <c r="U34" s="8"/>
      <c r="V34" s="8"/>
      <c r="W34" s="10"/>
      <c r="X34" s="8"/>
      <c r="Y34" s="89"/>
      <c r="Z34" s="10"/>
      <c r="AA34" s="9"/>
      <c r="AB34" s="10"/>
    </row>
    <row r="35" spans="1:28" ht="9.6" customHeight="1">
      <c r="A35" s="4"/>
      <c r="B35" s="5"/>
      <c r="C35" s="96" t="s">
        <v>160</v>
      </c>
      <c r="D35" s="6"/>
      <c r="E35" s="8"/>
      <c r="F35" s="8"/>
      <c r="G35" s="10"/>
      <c r="H35" s="8"/>
      <c r="I35" s="89"/>
      <c r="J35" s="10"/>
      <c r="K35" s="9"/>
      <c r="L35" s="10"/>
      <c r="N35" s="52" t="s">
        <v>85</v>
      </c>
      <c r="O35" s="40" t="e">
        <f>+E35-'Onglet 1'!D29-'Onglet 2'!D29</f>
        <v>#VALUE!</v>
      </c>
      <c r="P35" s="40">
        <f>+H35-'Onglet 1'!E29-'Onglet 2'!E29</f>
        <v>0</v>
      </c>
      <c r="R35" s="5"/>
      <c r="S35" s="96" t="s">
        <v>160</v>
      </c>
      <c r="T35" s="6"/>
      <c r="U35" s="8"/>
      <c r="V35" s="8"/>
      <c r="W35" s="10"/>
      <c r="X35" s="8"/>
      <c r="Y35" s="89"/>
      <c r="Z35" s="10"/>
      <c r="AA35" s="9"/>
      <c r="AB35" s="10"/>
    </row>
    <row r="36" spans="1:28" ht="9.6" customHeight="1">
      <c r="A36" s="4"/>
      <c r="B36" s="5"/>
      <c r="C36" s="96" t="s">
        <v>38</v>
      </c>
      <c r="D36" s="6"/>
      <c r="E36" s="8"/>
      <c r="F36" s="8"/>
      <c r="G36" s="10"/>
      <c r="H36" s="8"/>
      <c r="I36" s="89"/>
      <c r="J36" s="10"/>
      <c r="K36" s="9"/>
      <c r="L36" s="10"/>
      <c r="N36" s="52" t="s">
        <v>86</v>
      </c>
      <c r="O36" s="40" t="e">
        <f>+E36-'Onglet 1'!D30-'Onglet 2'!D30</f>
        <v>#VALUE!</v>
      </c>
      <c r="P36" s="40">
        <f>+H36-'Onglet 1'!E30-'Onglet 2'!E30</f>
        <v>0</v>
      </c>
      <c r="R36" s="5"/>
      <c r="S36" s="96" t="s">
        <v>38</v>
      </c>
      <c r="T36" s="6"/>
      <c r="U36" s="8"/>
      <c r="V36" s="8"/>
      <c r="W36" s="10"/>
      <c r="X36" s="8"/>
      <c r="Y36" s="89"/>
      <c r="Z36" s="10"/>
      <c r="AA36" s="9"/>
      <c r="AB36" s="10"/>
    </row>
    <row r="37" spans="1:28" ht="9.6" customHeight="1">
      <c r="A37" s="4"/>
      <c r="B37" s="5"/>
      <c r="C37" s="96" t="s">
        <v>161</v>
      </c>
      <c r="D37" s="6"/>
      <c r="E37" s="8"/>
      <c r="F37" s="8"/>
      <c r="G37" s="10"/>
      <c r="H37" s="8"/>
      <c r="I37" s="89"/>
      <c r="J37" s="10"/>
      <c r="K37" s="9"/>
      <c r="L37" s="10"/>
      <c r="N37" s="52" t="s">
        <v>87</v>
      </c>
      <c r="O37" s="40">
        <f>+E37-'Onglet 1'!D31-'Onglet 2'!D31</f>
        <v>0</v>
      </c>
      <c r="P37" s="40">
        <f>+H37-'Onglet 1'!E31-'Onglet 2'!E31</f>
        <v>0</v>
      </c>
      <c r="R37" s="5"/>
      <c r="S37" s="96" t="s">
        <v>161</v>
      </c>
      <c r="T37" s="6"/>
      <c r="U37" s="8"/>
      <c r="V37" s="8"/>
      <c r="W37" s="10"/>
      <c r="X37" s="8"/>
      <c r="Y37" s="89"/>
      <c r="Z37" s="10"/>
      <c r="AA37" s="9"/>
      <c r="AB37" s="10"/>
    </row>
    <row r="38" spans="1:28" ht="9.6" customHeight="1">
      <c r="A38" s="4"/>
      <c r="B38" s="26" t="s">
        <v>43</v>
      </c>
      <c r="C38" s="99"/>
      <c r="D38" s="6"/>
      <c r="E38" s="8"/>
      <c r="F38" s="8"/>
      <c r="G38" s="10"/>
      <c r="H38" s="8"/>
      <c r="I38" s="89"/>
      <c r="J38" s="10"/>
      <c r="K38" s="9"/>
      <c r="L38" s="10"/>
      <c r="N38" s="52" t="s">
        <v>88</v>
      </c>
      <c r="O38" s="40">
        <f>+E38-'Onglet 1'!D32-'Onglet 2'!D32</f>
        <v>0</v>
      </c>
      <c r="P38" s="40">
        <f>+H38-'Onglet 1'!E32-'Onglet 2'!E32</f>
        <v>0</v>
      </c>
      <c r="R38" s="26" t="s">
        <v>43</v>
      </c>
      <c r="S38" s="99"/>
      <c r="T38" s="6"/>
      <c r="U38" s="8"/>
      <c r="V38" s="8"/>
      <c r="W38" s="10"/>
      <c r="X38" s="8"/>
      <c r="Y38" s="89"/>
      <c r="Z38" s="10"/>
      <c r="AA38" s="9"/>
      <c r="AB38" s="10"/>
    </row>
    <row r="39" spans="1:28" ht="9.6" customHeight="1">
      <c r="A39" s="4"/>
      <c r="B39" s="5"/>
      <c r="C39" s="96" t="s">
        <v>28</v>
      </c>
      <c r="D39" s="6"/>
      <c r="E39" s="8"/>
      <c r="F39" s="8"/>
      <c r="G39" s="10"/>
      <c r="H39" s="8"/>
      <c r="I39" s="89"/>
      <c r="J39" s="10"/>
      <c r="K39" s="9"/>
      <c r="L39" s="10"/>
      <c r="N39" s="52" t="s">
        <v>89</v>
      </c>
      <c r="O39" s="40">
        <f>+E39-'Onglet 1'!D33-'Onglet 2'!D33</f>
        <v>0</v>
      </c>
      <c r="P39" s="40">
        <f>+H39-'Onglet 1'!E33-'Onglet 2'!E33</f>
        <v>0</v>
      </c>
      <c r="R39" s="5"/>
      <c r="S39" s="96" t="s">
        <v>28</v>
      </c>
      <c r="T39" s="6"/>
      <c r="U39" s="8"/>
      <c r="V39" s="8"/>
      <c r="W39" s="10"/>
      <c r="X39" s="8"/>
      <c r="Y39" s="89"/>
      <c r="Z39" s="10"/>
      <c r="AA39" s="9"/>
      <c r="AB39" s="10"/>
    </row>
    <row r="40" spans="1:28" ht="9.6" customHeight="1">
      <c r="A40" s="4"/>
      <c r="B40" s="5"/>
      <c r="C40" s="96" t="s">
        <v>143</v>
      </c>
      <c r="D40" s="6"/>
      <c r="E40" s="8"/>
      <c r="F40" s="8"/>
      <c r="G40" s="10"/>
      <c r="H40" s="8"/>
      <c r="I40" s="89"/>
      <c r="J40" s="10"/>
      <c r="K40" s="9"/>
      <c r="L40" s="10"/>
      <c r="N40" s="52" t="s">
        <v>90</v>
      </c>
      <c r="O40" s="40">
        <f>+E40-'Onglet 1'!D34-'Onglet 2'!D34</f>
        <v>0</v>
      </c>
      <c r="P40" s="40">
        <f>+H40-'Onglet 1'!E34-'Onglet 2'!E34</f>
        <v>0</v>
      </c>
      <c r="R40" s="5"/>
      <c r="S40" s="96" t="s">
        <v>143</v>
      </c>
      <c r="T40" s="6"/>
      <c r="U40" s="8"/>
      <c r="V40" s="8"/>
      <c r="W40" s="10"/>
      <c r="X40" s="8"/>
      <c r="Y40" s="89"/>
      <c r="Z40" s="10"/>
      <c r="AA40" s="9"/>
      <c r="AB40" s="10"/>
    </row>
    <row r="41" spans="1:28" ht="9.6" customHeight="1">
      <c r="A41" s="4"/>
      <c r="B41" s="5"/>
      <c r="C41" s="96" t="s">
        <v>144</v>
      </c>
      <c r="D41" s="6"/>
      <c r="E41" s="8"/>
      <c r="F41" s="8"/>
      <c r="G41" s="10"/>
      <c r="H41" s="8"/>
      <c r="I41" s="89"/>
      <c r="J41" s="10"/>
      <c r="K41" s="9"/>
      <c r="L41" s="10"/>
      <c r="N41" s="52" t="s">
        <v>91</v>
      </c>
      <c r="O41" s="40">
        <f>+E41-'Onglet 1'!D35-'Onglet 2'!D35</f>
        <v>0</v>
      </c>
      <c r="P41" s="40">
        <f>+H41-'Onglet 1'!E35-'Onglet 2'!E35</f>
        <v>0</v>
      </c>
      <c r="R41" s="5"/>
      <c r="S41" s="96" t="s">
        <v>144</v>
      </c>
      <c r="T41" s="6"/>
      <c r="U41" s="8"/>
      <c r="V41" s="8"/>
      <c r="W41" s="10"/>
      <c r="X41" s="8"/>
      <c r="Y41" s="89"/>
      <c r="Z41" s="10"/>
      <c r="AA41" s="9"/>
      <c r="AB41" s="10"/>
    </row>
    <row r="42" spans="1:28" ht="9.6" customHeight="1">
      <c r="A42" s="4"/>
      <c r="B42" s="5"/>
      <c r="C42" s="96" t="s">
        <v>142</v>
      </c>
      <c r="D42" s="6"/>
      <c r="E42" s="8"/>
      <c r="F42" s="8"/>
      <c r="G42" s="10"/>
      <c r="H42" s="8"/>
      <c r="I42" s="89"/>
      <c r="J42" s="10"/>
      <c r="K42" s="9"/>
      <c r="L42" s="10"/>
      <c r="N42" s="52" t="s">
        <v>92</v>
      </c>
      <c r="O42" s="40">
        <f>+E42-'Onglet 1'!D36-'Onglet 2'!D36</f>
        <v>0</v>
      </c>
      <c r="P42" s="40">
        <f>+H42-'Onglet 1'!E36-'Onglet 2'!E36</f>
        <v>0</v>
      </c>
      <c r="R42" s="5"/>
      <c r="S42" s="96" t="s">
        <v>142</v>
      </c>
      <c r="T42" s="6"/>
      <c r="U42" s="8"/>
      <c r="V42" s="8"/>
      <c r="W42" s="10"/>
      <c r="X42" s="8"/>
      <c r="Y42" s="89"/>
      <c r="Z42" s="10"/>
      <c r="AA42" s="9"/>
      <c r="AB42" s="10"/>
    </row>
    <row r="43" spans="1:28" ht="9.6" customHeight="1">
      <c r="A43" s="4"/>
      <c r="B43" s="5"/>
      <c r="C43" s="96" t="s">
        <v>162</v>
      </c>
      <c r="D43" s="27"/>
      <c r="E43" s="29"/>
      <c r="F43" s="29"/>
      <c r="G43" s="31"/>
      <c r="H43" s="29"/>
      <c r="I43" s="92"/>
      <c r="J43" s="31"/>
      <c r="K43" s="30"/>
      <c r="L43" s="31"/>
      <c r="N43" s="51" t="s">
        <v>93</v>
      </c>
      <c r="O43" s="40">
        <f>+E43-'Onglet 1'!D37-'Onglet 2'!D37</f>
        <v>0</v>
      </c>
      <c r="P43" s="40">
        <f>+H43-'Onglet 1'!E37-'Onglet 2'!E37</f>
        <v>0</v>
      </c>
      <c r="R43" s="5"/>
      <c r="S43" s="96" t="s">
        <v>162</v>
      </c>
      <c r="T43" s="27"/>
      <c r="U43" s="29"/>
      <c r="V43" s="29"/>
      <c r="W43" s="31"/>
      <c r="X43" s="29"/>
      <c r="Y43" s="92"/>
      <c r="Z43" s="31"/>
      <c r="AA43" s="30"/>
      <c r="AB43" s="31"/>
    </row>
    <row r="44" spans="1:28" ht="9.6" customHeight="1">
      <c r="A44" s="4"/>
      <c r="B44" s="26" t="s">
        <v>41</v>
      </c>
      <c r="C44" s="99"/>
      <c r="D44" s="6"/>
      <c r="E44" s="8"/>
      <c r="F44" s="8"/>
      <c r="G44" s="10"/>
      <c r="H44" s="8"/>
      <c r="I44" s="89"/>
      <c r="J44" s="10"/>
      <c r="K44" s="9"/>
      <c r="L44" s="10"/>
      <c r="N44" s="52" t="s">
        <v>94</v>
      </c>
      <c r="O44" s="40">
        <f>+E44-'Onglet 1'!D38-'Onglet 2'!D38</f>
        <v>0</v>
      </c>
      <c r="P44" s="40">
        <f>+H44-'Onglet 1'!E38-'Onglet 2'!E38</f>
        <v>0</v>
      </c>
      <c r="R44" s="26" t="s">
        <v>41</v>
      </c>
      <c r="S44" s="99"/>
      <c r="T44" s="6"/>
      <c r="U44" s="8"/>
      <c r="V44" s="8"/>
      <c r="W44" s="10"/>
      <c r="X44" s="8"/>
      <c r="Y44" s="89"/>
      <c r="Z44" s="10"/>
      <c r="AA44" s="9"/>
      <c r="AB44" s="10"/>
    </row>
    <row r="45" spans="1:28" ht="9.6" customHeight="1">
      <c r="A45" s="4"/>
      <c r="B45" s="5"/>
      <c r="C45" s="96" t="s">
        <v>163</v>
      </c>
      <c r="D45" s="74"/>
      <c r="E45" s="8"/>
      <c r="F45" s="8"/>
      <c r="G45" s="10"/>
      <c r="H45" s="8"/>
      <c r="I45" s="89"/>
      <c r="J45" s="10"/>
      <c r="K45" s="9"/>
      <c r="L45" s="10"/>
      <c r="N45" s="52" t="s">
        <v>95</v>
      </c>
      <c r="O45" s="40">
        <f>+E45-'Onglet 1'!D39-'Onglet 2'!D39</f>
        <v>0</v>
      </c>
      <c r="P45" s="40">
        <f>+H45-'Onglet 1'!E39-'Onglet 2'!E39</f>
        <v>0</v>
      </c>
      <c r="R45" s="5"/>
      <c r="S45" s="96" t="s">
        <v>163</v>
      </c>
      <c r="T45" s="74"/>
      <c r="U45" s="8"/>
      <c r="V45" s="8"/>
      <c r="W45" s="10"/>
      <c r="X45" s="8"/>
      <c r="Y45" s="89"/>
      <c r="Z45" s="10"/>
      <c r="AA45" s="9"/>
      <c r="AB45" s="10"/>
    </row>
    <row r="46" spans="1:28" ht="9.6" customHeight="1">
      <c r="A46" s="4"/>
      <c r="B46" s="5"/>
      <c r="C46" s="96" t="s">
        <v>164</v>
      </c>
      <c r="D46" s="74"/>
      <c r="E46" s="8"/>
      <c r="F46" s="8"/>
      <c r="G46" s="10"/>
      <c r="H46" s="8"/>
      <c r="I46" s="89"/>
      <c r="J46" s="10"/>
      <c r="K46" s="9"/>
      <c r="L46" s="10"/>
      <c r="N46" s="52" t="s">
        <v>96</v>
      </c>
      <c r="O46" s="40">
        <f>+E46-'Onglet 1'!D40-'Onglet 2'!D40</f>
        <v>0</v>
      </c>
      <c r="P46" s="40">
        <f>+H46-'Onglet 1'!E40-'Onglet 2'!E40</f>
        <v>0</v>
      </c>
      <c r="R46" s="5"/>
      <c r="S46" s="96" t="s">
        <v>164</v>
      </c>
      <c r="T46" s="74"/>
      <c r="U46" s="8"/>
      <c r="V46" s="8"/>
      <c r="W46" s="10"/>
      <c r="X46" s="8"/>
      <c r="Y46" s="89"/>
      <c r="Z46" s="10"/>
      <c r="AA46" s="9"/>
      <c r="AB46" s="10"/>
    </row>
    <row r="47" spans="1:28" ht="9.6" customHeight="1">
      <c r="A47" s="4"/>
      <c r="B47" s="5"/>
      <c r="C47" s="96" t="s">
        <v>165</v>
      </c>
      <c r="D47" s="74"/>
      <c r="E47" s="8"/>
      <c r="F47" s="8"/>
      <c r="G47" s="10"/>
      <c r="H47" s="8"/>
      <c r="I47" s="89"/>
      <c r="J47" s="10"/>
      <c r="K47" s="9"/>
      <c r="L47" s="10"/>
      <c r="N47" s="52" t="s">
        <v>97</v>
      </c>
      <c r="O47" s="40">
        <f>+E47-'Onglet 1'!D41-'Onglet 2'!D41</f>
        <v>0</v>
      </c>
      <c r="P47" s="40">
        <f>+H47-'Onglet 1'!E41-'Onglet 2'!E41</f>
        <v>0</v>
      </c>
      <c r="R47" s="5"/>
      <c r="S47" s="96" t="s">
        <v>165</v>
      </c>
      <c r="T47" s="74"/>
      <c r="U47" s="8"/>
      <c r="V47" s="8"/>
      <c r="W47" s="10"/>
      <c r="X47" s="8"/>
      <c r="Y47" s="89"/>
      <c r="Z47" s="10"/>
      <c r="AA47" s="9"/>
      <c r="AB47" s="10"/>
    </row>
    <row r="48" spans="1:28" ht="9.6" customHeight="1">
      <c r="A48" s="4"/>
      <c r="B48" s="26" t="s">
        <v>166</v>
      </c>
      <c r="C48" s="96"/>
      <c r="D48" s="74"/>
      <c r="E48" s="8"/>
      <c r="F48" s="8"/>
      <c r="G48" s="10"/>
      <c r="H48" s="8"/>
      <c r="I48" s="89"/>
      <c r="J48" s="10"/>
      <c r="K48" s="9"/>
      <c r="L48" s="10"/>
      <c r="N48" s="52" t="s">
        <v>98</v>
      </c>
      <c r="O48" s="40">
        <f>+E48-'Onglet 1'!D42-'Onglet 2'!D42</f>
        <v>0</v>
      </c>
      <c r="P48" s="40">
        <f>+H48-'Onglet 1'!E42-'Onglet 2'!E42</f>
        <v>0</v>
      </c>
      <c r="R48" s="26" t="s">
        <v>166</v>
      </c>
      <c r="S48" s="96"/>
      <c r="T48" s="74"/>
      <c r="U48" s="8"/>
      <c r="V48" s="8"/>
      <c r="W48" s="10"/>
      <c r="X48" s="8"/>
      <c r="Y48" s="89"/>
      <c r="Z48" s="10"/>
      <c r="AA48" s="9"/>
      <c r="AB48" s="10"/>
    </row>
    <row r="49" spans="1:28" ht="9.6" customHeight="1">
      <c r="A49" s="4"/>
      <c r="B49" s="5"/>
      <c r="C49" s="96" t="s">
        <v>167</v>
      </c>
      <c r="D49" s="74"/>
      <c r="E49" s="8"/>
      <c r="F49" s="8"/>
      <c r="G49" s="10"/>
      <c r="H49" s="8"/>
      <c r="I49" s="89"/>
      <c r="J49" s="10"/>
      <c r="K49" s="9"/>
      <c r="L49" s="10"/>
      <c r="N49" s="52" t="s">
        <v>99</v>
      </c>
      <c r="O49" s="40">
        <f>+E49-'Onglet 1'!D43-'Onglet 2'!D43</f>
        <v>0</v>
      </c>
      <c r="P49" s="40">
        <f>+H49-'Onglet 1'!E43-'Onglet 2'!E43</f>
        <v>0</v>
      </c>
      <c r="R49" s="5"/>
      <c r="S49" s="96" t="s">
        <v>167</v>
      </c>
      <c r="T49" s="74"/>
      <c r="U49" s="8"/>
      <c r="V49" s="8"/>
      <c r="W49" s="10"/>
      <c r="X49" s="8"/>
      <c r="Y49" s="89"/>
      <c r="Z49" s="10"/>
      <c r="AA49" s="9"/>
      <c r="AB49" s="10"/>
    </row>
    <row r="50" spans="1:28" ht="9.6" customHeight="1">
      <c r="A50" s="4"/>
      <c r="B50" s="5"/>
      <c r="C50" s="96" t="s">
        <v>168</v>
      </c>
      <c r="D50" s="74"/>
      <c r="E50" s="8"/>
      <c r="F50" s="8"/>
      <c r="G50" s="10"/>
      <c r="H50" s="8"/>
      <c r="I50" s="89"/>
      <c r="J50" s="10"/>
      <c r="K50" s="9"/>
      <c r="L50" s="10"/>
      <c r="N50" s="52" t="s">
        <v>100</v>
      </c>
      <c r="O50" s="40">
        <f>+E50-'Onglet 1'!D44-'Onglet 2'!D44</f>
        <v>0</v>
      </c>
      <c r="P50" s="40">
        <f>+H50-'Onglet 1'!E44-'Onglet 2'!E44</f>
        <v>0</v>
      </c>
      <c r="R50" s="5"/>
      <c r="S50" s="96" t="s">
        <v>168</v>
      </c>
      <c r="T50" s="74"/>
      <c r="U50" s="8"/>
      <c r="V50" s="8"/>
      <c r="W50" s="10"/>
      <c r="X50" s="8"/>
      <c r="Y50" s="89"/>
      <c r="Z50" s="10"/>
      <c r="AA50" s="9"/>
      <c r="AB50" s="10"/>
    </row>
    <row r="51" spans="1:28" ht="9.6" customHeight="1">
      <c r="A51" s="4"/>
      <c r="B51" s="26" t="s">
        <v>15</v>
      </c>
      <c r="C51" s="96"/>
      <c r="D51" s="6"/>
      <c r="E51" s="8"/>
      <c r="F51" s="8"/>
      <c r="G51" s="10"/>
      <c r="H51" s="8"/>
      <c r="I51" s="89"/>
      <c r="J51" s="10"/>
      <c r="K51" s="9"/>
      <c r="L51" s="10"/>
      <c r="N51" s="52" t="s">
        <v>101</v>
      </c>
      <c r="O51" s="40">
        <f>+E51-'Onglet 1'!D45-'Onglet 2'!D45</f>
        <v>0</v>
      </c>
      <c r="P51" s="40">
        <f>+H51-'Onglet 1'!E45-'Onglet 2'!E45</f>
        <v>0</v>
      </c>
      <c r="R51" s="26" t="s">
        <v>15</v>
      </c>
      <c r="S51" s="96"/>
      <c r="T51" s="6"/>
      <c r="U51" s="8"/>
      <c r="V51" s="8"/>
      <c r="W51" s="10"/>
      <c r="X51" s="8"/>
      <c r="Y51" s="89"/>
      <c r="Z51" s="10"/>
      <c r="AA51" s="9"/>
      <c r="AB51" s="10"/>
    </row>
    <row r="52" spans="1:28" ht="9.6" customHeight="1">
      <c r="A52" s="4"/>
      <c r="B52" s="5"/>
      <c r="C52" s="96" t="s">
        <v>173</v>
      </c>
      <c r="D52" s="6"/>
      <c r="E52" s="8"/>
      <c r="F52" s="8"/>
      <c r="G52" s="10"/>
      <c r="H52" s="8"/>
      <c r="I52" s="89"/>
      <c r="J52" s="10"/>
      <c r="K52" s="9"/>
      <c r="L52" s="10"/>
      <c r="N52" s="52" t="s">
        <v>102</v>
      </c>
      <c r="O52" s="40">
        <f>+E52-'Onglet 1'!D46-'Onglet 2'!D46</f>
        <v>0</v>
      </c>
      <c r="P52" s="40">
        <f>+H52-'Onglet 1'!E46-'Onglet 2'!E46</f>
        <v>0</v>
      </c>
      <c r="R52" s="5"/>
      <c r="S52" s="96" t="s">
        <v>173</v>
      </c>
      <c r="T52" s="6"/>
      <c r="U52" s="8"/>
      <c r="V52" s="8"/>
      <c r="W52" s="10"/>
      <c r="X52" s="8"/>
      <c r="Y52" s="89"/>
      <c r="Z52" s="10"/>
      <c r="AA52" s="9"/>
      <c r="AB52" s="10"/>
    </row>
    <row r="53" spans="1:28" ht="9.6" customHeight="1">
      <c r="A53" s="17" t="s">
        <v>21</v>
      </c>
      <c r="B53" s="5"/>
      <c r="C53" s="96" t="s">
        <v>169</v>
      </c>
      <c r="D53" s="6"/>
      <c r="E53" s="8"/>
      <c r="F53" s="8"/>
      <c r="G53" s="10"/>
      <c r="H53" s="8"/>
      <c r="I53" s="89"/>
      <c r="J53" s="10"/>
      <c r="K53" s="9"/>
      <c r="L53" s="10"/>
      <c r="N53" s="52" t="s">
        <v>103</v>
      </c>
      <c r="O53" s="40">
        <f>+E53-'Onglet 1'!D47-'Onglet 2'!D47</f>
        <v>0</v>
      </c>
      <c r="P53" s="40">
        <f>+H53-'Onglet 1'!E47-'Onglet 2'!E47</f>
        <v>0</v>
      </c>
      <c r="R53" s="5"/>
      <c r="S53" s="96" t="s">
        <v>169</v>
      </c>
      <c r="T53" s="6"/>
      <c r="U53" s="8"/>
      <c r="V53" s="8"/>
      <c r="W53" s="10"/>
      <c r="X53" s="8"/>
      <c r="Y53" s="89"/>
      <c r="Z53" s="10"/>
      <c r="AA53" s="9"/>
      <c r="AB53" s="10"/>
    </row>
    <row r="54" spans="1:28" ht="9.6" customHeight="1">
      <c r="A54" s="17"/>
      <c r="B54" s="5"/>
      <c r="C54" s="96" t="s">
        <v>170</v>
      </c>
      <c r="D54" s="6"/>
      <c r="E54" s="8"/>
      <c r="F54" s="8"/>
      <c r="G54" s="10"/>
      <c r="H54" s="8"/>
      <c r="I54" s="89"/>
      <c r="J54" s="10"/>
      <c r="K54" s="9"/>
      <c r="L54" s="10"/>
      <c r="N54" s="51" t="s">
        <v>104</v>
      </c>
      <c r="O54" s="40">
        <f>+E54-'Onglet 1'!D48-'Onglet 2'!D48</f>
        <v>0</v>
      </c>
      <c r="P54" s="40">
        <f>+H54-'Onglet 1'!E48-'Onglet 2'!E48</f>
        <v>0</v>
      </c>
      <c r="R54" s="5"/>
      <c r="S54" s="96" t="s">
        <v>170</v>
      </c>
      <c r="T54" s="6"/>
      <c r="U54" s="8"/>
      <c r="V54" s="8"/>
      <c r="W54" s="10"/>
      <c r="X54" s="8"/>
      <c r="Y54" s="89"/>
      <c r="Z54" s="10"/>
      <c r="AA54" s="9"/>
      <c r="AB54" s="10"/>
    </row>
    <row r="55" spans="1:28" ht="9.6" customHeight="1">
      <c r="A55" s="17"/>
      <c r="B55" s="5"/>
      <c r="C55" s="96"/>
      <c r="D55" s="6" t="s">
        <v>172</v>
      </c>
      <c r="E55" s="8"/>
      <c r="F55" s="8"/>
      <c r="G55" s="10"/>
      <c r="H55" s="8"/>
      <c r="I55" s="89"/>
      <c r="J55" s="10"/>
      <c r="K55" s="9"/>
      <c r="L55" s="10"/>
      <c r="N55" s="51"/>
      <c r="O55" s="40"/>
      <c r="P55" s="40"/>
      <c r="R55" s="5"/>
      <c r="S55" s="96"/>
      <c r="T55" s="6" t="s">
        <v>172</v>
      </c>
      <c r="U55" s="8"/>
      <c r="V55" s="8"/>
      <c r="W55" s="10"/>
      <c r="X55" s="8"/>
      <c r="Y55" s="89"/>
      <c r="Z55" s="10"/>
      <c r="AA55" s="9"/>
      <c r="AB55" s="10"/>
    </row>
    <row r="56" spans="1:28" ht="9.6" customHeight="1">
      <c r="A56" s="17"/>
      <c r="B56" s="5"/>
      <c r="C56" s="96"/>
      <c r="D56" s="6" t="s">
        <v>77</v>
      </c>
      <c r="E56" s="8"/>
      <c r="F56" s="8"/>
      <c r="G56" s="10"/>
      <c r="H56" s="8"/>
      <c r="I56" s="89"/>
      <c r="J56" s="10"/>
      <c r="K56" s="9"/>
      <c r="L56" s="10"/>
      <c r="N56" s="51"/>
      <c r="O56" s="40"/>
      <c r="P56" s="40"/>
      <c r="R56" s="5"/>
      <c r="S56" s="96"/>
      <c r="T56" s="6" t="s">
        <v>77</v>
      </c>
      <c r="U56" s="8"/>
      <c r="V56" s="8"/>
      <c r="W56" s="10"/>
      <c r="X56" s="8"/>
      <c r="Y56" s="89"/>
      <c r="Z56" s="10"/>
      <c r="AA56" s="9"/>
      <c r="AB56" s="10"/>
    </row>
    <row r="57" spans="1:28" ht="9.6" customHeight="1">
      <c r="A57" s="4"/>
      <c r="B57" s="5"/>
      <c r="C57" s="96" t="s">
        <v>171</v>
      </c>
      <c r="D57" s="27"/>
      <c r="E57" s="29"/>
      <c r="F57" s="29"/>
      <c r="G57" s="31"/>
      <c r="H57" s="29"/>
      <c r="I57" s="92"/>
      <c r="J57" s="31"/>
      <c r="K57" s="30"/>
      <c r="L57" s="31"/>
      <c r="N57" s="51" t="s">
        <v>105</v>
      </c>
      <c r="O57" s="40">
        <f>+E57-'Onglet 1'!D49-'Onglet 2'!D49</f>
        <v>0</v>
      </c>
      <c r="P57" s="40">
        <f>+H57-'Onglet 1'!E49-'Onglet 2'!E49</f>
        <v>0</v>
      </c>
      <c r="R57" s="5"/>
      <c r="S57" s="96" t="s">
        <v>171</v>
      </c>
      <c r="T57" s="27"/>
      <c r="U57" s="29"/>
      <c r="V57" s="29"/>
      <c r="W57" s="31"/>
      <c r="X57" s="29"/>
      <c r="Y57" s="92"/>
      <c r="Z57" s="31"/>
      <c r="AA57" s="30"/>
      <c r="AB57" s="31"/>
    </row>
    <row r="58" spans="1:28" ht="9.6" customHeight="1">
      <c r="A58" s="4"/>
      <c r="B58" s="26" t="s">
        <v>23</v>
      </c>
      <c r="C58" s="99"/>
      <c r="D58" s="6"/>
      <c r="E58" s="29"/>
      <c r="F58" s="29"/>
      <c r="G58" s="31"/>
      <c r="H58" s="29"/>
      <c r="I58" s="92"/>
      <c r="J58" s="31"/>
      <c r="K58" s="30"/>
      <c r="L58" s="31"/>
      <c r="N58" s="51" t="s">
        <v>106</v>
      </c>
      <c r="O58" s="40">
        <f>+E58-'Onglet 1'!D50-'Onglet 2'!D50</f>
        <v>0</v>
      </c>
      <c r="P58" s="40">
        <f>+H58-'Onglet 1'!E50-'Onglet 2'!E50</f>
        <v>0</v>
      </c>
      <c r="R58" s="26" t="s">
        <v>23</v>
      </c>
      <c r="S58" s="99"/>
      <c r="T58" s="6"/>
      <c r="U58" s="29"/>
      <c r="V58" s="29"/>
      <c r="W58" s="31"/>
      <c r="X58" s="29"/>
      <c r="Y58" s="92"/>
      <c r="Z58" s="31"/>
      <c r="AA58" s="30"/>
      <c r="AB58" s="31"/>
    </row>
    <row r="59" spans="1:28" ht="9.6" customHeight="1">
      <c r="A59" s="4"/>
      <c r="B59" s="5"/>
      <c r="C59" s="96" t="s">
        <v>174</v>
      </c>
      <c r="D59" s="74"/>
      <c r="E59" s="8"/>
      <c r="F59" s="8"/>
      <c r="G59" s="10"/>
      <c r="H59" s="8"/>
      <c r="I59" s="89"/>
      <c r="J59" s="10"/>
      <c r="K59" s="9"/>
      <c r="L59" s="10"/>
      <c r="N59" s="52" t="s">
        <v>107</v>
      </c>
      <c r="O59" s="40">
        <f>+E59-'Onglet 1'!D51-'Onglet 2'!D51</f>
        <v>0</v>
      </c>
      <c r="P59" s="40">
        <f>+H59-'Onglet 1'!E51-'Onglet 2'!E51</f>
        <v>0</v>
      </c>
      <c r="R59" s="5"/>
      <c r="S59" s="96" t="s">
        <v>174</v>
      </c>
      <c r="T59" s="74"/>
      <c r="U59" s="8"/>
      <c r="V59" s="8"/>
      <c r="W59" s="10"/>
      <c r="X59" s="8"/>
      <c r="Y59" s="89"/>
      <c r="Z59" s="10"/>
      <c r="AA59" s="9"/>
      <c r="AB59" s="10"/>
    </row>
    <row r="60" spans="1:28" ht="9.6" customHeight="1">
      <c r="A60" s="4"/>
      <c r="B60" s="5"/>
      <c r="C60" s="96" t="s">
        <v>175</v>
      </c>
      <c r="D60" s="74"/>
      <c r="E60" s="8"/>
      <c r="F60" s="8"/>
      <c r="G60" s="10"/>
      <c r="H60" s="8"/>
      <c r="I60" s="89"/>
      <c r="J60" s="10"/>
      <c r="K60" s="9"/>
      <c r="L60" s="10"/>
      <c r="N60" s="52" t="s">
        <v>108</v>
      </c>
      <c r="O60" s="40">
        <f>+E60-'Onglet 1'!D52-'Onglet 2'!D52</f>
        <v>0</v>
      </c>
      <c r="P60" s="40">
        <f>+H60-'Onglet 1'!E52-'Onglet 2'!E52</f>
        <v>0</v>
      </c>
      <c r="R60" s="5"/>
      <c r="S60" s="96" t="s">
        <v>175</v>
      </c>
      <c r="T60" s="74"/>
      <c r="U60" s="8"/>
      <c r="V60" s="8"/>
      <c r="W60" s="10"/>
      <c r="X60" s="8"/>
      <c r="Y60" s="89"/>
      <c r="Z60" s="10"/>
      <c r="AA60" s="9"/>
      <c r="AB60" s="10"/>
    </row>
    <row r="61" spans="1:28" ht="9.6" customHeight="1">
      <c r="A61" s="4"/>
      <c r="B61" s="5"/>
      <c r="C61" s="96" t="s">
        <v>25</v>
      </c>
      <c r="D61" s="74"/>
      <c r="E61" s="8"/>
      <c r="F61" s="8"/>
      <c r="G61" s="10"/>
      <c r="H61" s="8"/>
      <c r="I61" s="89"/>
      <c r="J61" s="10"/>
      <c r="K61" s="9"/>
      <c r="L61" s="10"/>
      <c r="N61" s="52" t="s">
        <v>109</v>
      </c>
      <c r="O61" s="40">
        <f>+E61-'Onglet 1'!D53-'Onglet 2'!D53</f>
        <v>0</v>
      </c>
      <c r="P61" s="40">
        <f>+H61-'Onglet 1'!E53-'Onglet 2'!E53</f>
        <v>0</v>
      </c>
      <c r="R61" s="5"/>
      <c r="S61" s="96" t="s">
        <v>25</v>
      </c>
      <c r="T61" s="74"/>
      <c r="U61" s="8"/>
      <c r="V61" s="8"/>
      <c r="W61" s="10"/>
      <c r="X61" s="8"/>
      <c r="Y61" s="89"/>
      <c r="Z61" s="10"/>
      <c r="AA61" s="9"/>
      <c r="AB61" s="10"/>
    </row>
    <row r="62" spans="1:28" ht="9.6" customHeight="1">
      <c r="A62" s="4"/>
      <c r="B62" s="5"/>
      <c r="C62" s="96" t="s">
        <v>176</v>
      </c>
      <c r="D62" s="74"/>
      <c r="E62" s="8"/>
      <c r="F62" s="8"/>
      <c r="G62" s="10"/>
      <c r="H62" s="8"/>
      <c r="I62" s="89"/>
      <c r="J62" s="10"/>
      <c r="K62" s="9"/>
      <c r="L62" s="10"/>
      <c r="N62" s="52" t="s">
        <v>110</v>
      </c>
      <c r="O62" s="40">
        <f>+E62-'Onglet 1'!D54-'Onglet 2'!D54</f>
        <v>0</v>
      </c>
      <c r="P62" s="40">
        <f>+H62-'Onglet 1'!E54-'Onglet 2'!E54</f>
        <v>0</v>
      </c>
      <c r="R62" s="5"/>
      <c r="S62" s="96" t="s">
        <v>176</v>
      </c>
      <c r="T62" s="74"/>
      <c r="U62" s="8"/>
      <c r="V62" s="8"/>
      <c r="W62" s="10"/>
      <c r="X62" s="8"/>
      <c r="Y62" s="89"/>
      <c r="Z62" s="10"/>
      <c r="AA62" s="9"/>
      <c r="AB62" s="10"/>
    </row>
    <row r="63" spans="1:28" ht="9.6" customHeight="1">
      <c r="A63" s="4"/>
      <c r="B63" s="5"/>
      <c r="C63" s="96" t="s">
        <v>177</v>
      </c>
      <c r="D63" s="74"/>
      <c r="E63" s="8"/>
      <c r="F63" s="8"/>
      <c r="G63" s="10"/>
      <c r="H63" s="8"/>
      <c r="I63" s="89"/>
      <c r="J63" s="10"/>
      <c r="K63" s="9"/>
      <c r="L63" s="10"/>
      <c r="N63" s="52" t="s">
        <v>111</v>
      </c>
      <c r="O63" s="40" t="e">
        <f>+E63-'Onglet 1'!D55-'Onglet 2'!D55</f>
        <v>#VALUE!</v>
      </c>
      <c r="P63" s="40">
        <f>+H63-'Onglet 1'!E55-'Onglet 2'!E55</f>
        <v>0</v>
      </c>
      <c r="R63" s="5"/>
      <c r="S63" s="96" t="s">
        <v>177</v>
      </c>
      <c r="T63" s="74"/>
      <c r="U63" s="8"/>
      <c r="V63" s="8"/>
      <c r="W63" s="10"/>
      <c r="X63" s="8"/>
      <c r="Y63" s="89"/>
      <c r="Z63" s="10"/>
      <c r="AA63" s="9"/>
      <c r="AB63" s="10"/>
    </row>
    <row r="64" spans="1:28" ht="9.6" customHeight="1">
      <c r="A64" s="4"/>
      <c r="B64" s="5"/>
      <c r="C64" s="96" t="s">
        <v>178</v>
      </c>
      <c r="D64" s="74"/>
      <c r="E64" s="8"/>
      <c r="F64" s="8"/>
      <c r="G64" s="10"/>
      <c r="H64" s="8"/>
      <c r="I64" s="89"/>
      <c r="J64" s="10"/>
      <c r="K64" s="9"/>
      <c r="L64" s="10"/>
      <c r="N64" s="52" t="s">
        <v>112</v>
      </c>
      <c r="O64" s="40" t="e">
        <f>+E64-'Onglet 1'!D56-'Onglet 2'!D56</f>
        <v>#VALUE!</v>
      </c>
      <c r="P64" s="40">
        <f>+H64-'Onglet 1'!E56-'Onglet 2'!E56</f>
        <v>0</v>
      </c>
      <c r="R64" s="5"/>
      <c r="S64" s="96" t="s">
        <v>178</v>
      </c>
      <c r="T64" s="74"/>
      <c r="U64" s="8"/>
      <c r="V64" s="8"/>
      <c r="W64" s="10"/>
      <c r="X64" s="8"/>
      <c r="Y64" s="89"/>
      <c r="Z64" s="10"/>
      <c r="AA64" s="9"/>
      <c r="AB64" s="10"/>
    </row>
    <row r="65" spans="1:28" ht="9.6" customHeight="1">
      <c r="A65" s="4"/>
      <c r="B65" s="26" t="s">
        <v>19</v>
      </c>
      <c r="C65" s="96"/>
      <c r="D65" s="6"/>
      <c r="E65" s="8"/>
      <c r="F65" s="8"/>
      <c r="G65" s="10"/>
      <c r="H65" s="8"/>
      <c r="I65" s="89"/>
      <c r="J65" s="10"/>
      <c r="K65" s="9"/>
      <c r="L65" s="10"/>
      <c r="N65" s="52" t="s">
        <v>113</v>
      </c>
      <c r="O65" s="40">
        <f>+E65-'Onglet 1'!D57-'Onglet 2'!D57</f>
        <v>0</v>
      </c>
      <c r="P65" s="40">
        <f>+H65-'Onglet 1'!E57-'Onglet 2'!E57</f>
        <v>0</v>
      </c>
      <c r="R65" s="26" t="s">
        <v>19</v>
      </c>
      <c r="S65" s="96"/>
      <c r="T65" s="6"/>
      <c r="U65" s="8"/>
      <c r="V65" s="8"/>
      <c r="W65" s="10"/>
      <c r="X65" s="8"/>
      <c r="Y65" s="89"/>
      <c r="Z65" s="10"/>
      <c r="AA65" s="9"/>
      <c r="AB65" s="10"/>
    </row>
    <row r="66" spans="1:28" ht="9.6" customHeight="1">
      <c r="A66" s="4"/>
      <c r="B66" s="5"/>
      <c r="C66" s="96" t="s">
        <v>179</v>
      </c>
      <c r="D66" s="27"/>
      <c r="E66" s="29"/>
      <c r="F66" s="29"/>
      <c r="G66" s="31"/>
      <c r="H66" s="29"/>
      <c r="I66" s="92"/>
      <c r="J66" s="31"/>
      <c r="K66" s="30"/>
      <c r="L66" s="31"/>
      <c r="N66" s="51" t="s">
        <v>114</v>
      </c>
      <c r="O66" s="40">
        <f>+E66-'Onglet 1'!D58-'Onglet 2'!D58</f>
        <v>0</v>
      </c>
      <c r="P66" s="40">
        <f>+H66-'Onglet 1'!E58-'Onglet 2'!E58</f>
        <v>0</v>
      </c>
      <c r="R66" s="5"/>
      <c r="S66" s="96" t="s">
        <v>179</v>
      </c>
      <c r="T66" s="27"/>
      <c r="U66" s="29"/>
      <c r="V66" s="29"/>
      <c r="W66" s="31"/>
      <c r="X66" s="29"/>
      <c r="Y66" s="92"/>
      <c r="Z66" s="31"/>
      <c r="AA66" s="30"/>
      <c r="AB66" s="31"/>
    </row>
    <row r="67" spans="1:28" ht="9.6" customHeight="1">
      <c r="A67" s="4"/>
      <c r="B67" s="5"/>
      <c r="C67" s="96" t="s">
        <v>180</v>
      </c>
      <c r="D67" s="6"/>
      <c r="E67" s="8"/>
      <c r="F67" s="8"/>
      <c r="G67" s="10"/>
      <c r="H67" s="8"/>
      <c r="I67" s="89"/>
      <c r="J67" s="10"/>
      <c r="K67" s="9"/>
      <c r="L67" s="10"/>
      <c r="N67" s="52" t="s">
        <v>115</v>
      </c>
      <c r="O67" s="40">
        <f>+E67-'Onglet 1'!D59-'Onglet 2'!D59</f>
        <v>0</v>
      </c>
      <c r="P67" s="40">
        <f>+H67-'Onglet 1'!E59-'Onglet 2'!E59</f>
        <v>0</v>
      </c>
      <c r="R67" s="5"/>
      <c r="S67" s="96" t="s">
        <v>180</v>
      </c>
      <c r="T67" s="6"/>
      <c r="U67" s="8"/>
      <c r="V67" s="8"/>
      <c r="W67" s="10"/>
      <c r="X67" s="8"/>
      <c r="Y67" s="89"/>
      <c r="Z67" s="10"/>
      <c r="AA67" s="9"/>
      <c r="AB67" s="10"/>
    </row>
    <row r="68" spans="1:28" ht="9.6" customHeight="1">
      <c r="A68" s="4"/>
      <c r="B68" s="5"/>
      <c r="C68" s="96" t="s">
        <v>181</v>
      </c>
      <c r="D68" s="6"/>
      <c r="E68" s="8"/>
      <c r="F68" s="8"/>
      <c r="G68" s="10"/>
      <c r="H68" s="8"/>
      <c r="I68" s="89"/>
      <c r="J68" s="10"/>
      <c r="K68" s="9"/>
      <c r="L68" s="10"/>
      <c r="N68" s="52" t="s">
        <v>116</v>
      </c>
      <c r="O68" s="40">
        <f>+E68-'Onglet 1'!D60-'Onglet 2'!D60</f>
        <v>0</v>
      </c>
      <c r="P68" s="40">
        <f>+H68-'Onglet 1'!E60-'Onglet 2'!E60</f>
        <v>0</v>
      </c>
      <c r="R68" s="5"/>
      <c r="S68" s="96" t="s">
        <v>181</v>
      </c>
      <c r="T68" s="6"/>
      <c r="U68" s="8"/>
      <c r="V68" s="8"/>
      <c r="W68" s="10"/>
      <c r="X68" s="8"/>
      <c r="Y68" s="89"/>
      <c r="Z68" s="10"/>
      <c r="AA68" s="9"/>
      <c r="AB68" s="10"/>
    </row>
    <row r="69" spans="1:28" ht="9.6" customHeight="1">
      <c r="A69" s="4"/>
      <c r="B69" s="5"/>
      <c r="C69" s="96" t="s">
        <v>182</v>
      </c>
      <c r="D69" s="6"/>
      <c r="E69" s="8"/>
      <c r="F69" s="8"/>
      <c r="G69" s="10"/>
      <c r="H69" s="8"/>
      <c r="I69" s="89"/>
      <c r="J69" s="10"/>
      <c r="K69" s="9"/>
      <c r="L69" s="10"/>
      <c r="N69" s="52" t="s">
        <v>117</v>
      </c>
      <c r="O69" s="40">
        <f>+E69-'Onglet 1'!D61-'Onglet 2'!D61</f>
        <v>0</v>
      </c>
      <c r="P69" s="40">
        <f>+H69-'Onglet 1'!E61-'Onglet 2'!E61</f>
        <v>0</v>
      </c>
      <c r="R69" s="5"/>
      <c r="S69" s="96" t="s">
        <v>182</v>
      </c>
      <c r="T69" s="6"/>
      <c r="U69" s="8"/>
      <c r="V69" s="8"/>
      <c r="W69" s="10"/>
      <c r="X69" s="8"/>
      <c r="Y69" s="89"/>
      <c r="Z69" s="10"/>
      <c r="AA69" s="9"/>
      <c r="AB69" s="10"/>
    </row>
    <row r="70" spans="1:28" ht="9.6" customHeight="1">
      <c r="A70" s="4"/>
      <c r="B70" s="5"/>
      <c r="C70" s="96" t="s">
        <v>183</v>
      </c>
      <c r="D70" s="6"/>
      <c r="E70" s="8"/>
      <c r="F70" s="8"/>
      <c r="G70" s="10"/>
      <c r="H70" s="8"/>
      <c r="I70" s="89"/>
      <c r="J70" s="10"/>
      <c r="K70" s="9"/>
      <c r="L70" s="10"/>
      <c r="N70" s="52" t="s">
        <v>118</v>
      </c>
      <c r="O70" s="40">
        <f>+E70-'Onglet 1'!D62-'Onglet 2'!D62</f>
        <v>0</v>
      </c>
      <c r="P70" s="40">
        <f>+H70-'Onglet 1'!E62-'Onglet 2'!E62</f>
        <v>0</v>
      </c>
      <c r="R70" s="5"/>
      <c r="S70" s="96" t="s">
        <v>183</v>
      </c>
      <c r="T70" s="6"/>
      <c r="U70" s="8"/>
      <c r="V70" s="8"/>
      <c r="W70" s="10"/>
      <c r="X70" s="8"/>
      <c r="Y70" s="89"/>
      <c r="Z70" s="10"/>
      <c r="AA70" s="9"/>
      <c r="AB70" s="10"/>
    </row>
    <row r="71" spans="1:28" ht="9.6" customHeight="1">
      <c r="A71" s="4"/>
      <c r="B71" s="5"/>
      <c r="C71" s="96" t="s">
        <v>184</v>
      </c>
      <c r="D71" s="6"/>
      <c r="E71" s="8"/>
      <c r="F71" s="8"/>
      <c r="G71" s="10"/>
      <c r="H71" s="8"/>
      <c r="I71" s="89"/>
      <c r="J71" s="10"/>
      <c r="K71" s="9"/>
      <c r="L71" s="10"/>
      <c r="N71" s="52" t="s">
        <v>119</v>
      </c>
      <c r="O71" s="40">
        <f>+E71-'Onglet 1'!D63-'Onglet 2'!D63</f>
        <v>0</v>
      </c>
      <c r="P71" s="40">
        <f>+H71-'Onglet 1'!E63-'Onglet 2'!E63</f>
        <v>0</v>
      </c>
      <c r="R71" s="5"/>
      <c r="S71" s="96" t="s">
        <v>184</v>
      </c>
      <c r="T71" s="6"/>
      <c r="U71" s="8"/>
      <c r="V71" s="8"/>
      <c r="W71" s="10"/>
      <c r="X71" s="8"/>
      <c r="Y71" s="89"/>
      <c r="Z71" s="10"/>
      <c r="AA71" s="9"/>
      <c r="AB71" s="10"/>
    </row>
    <row r="72" spans="1:28" ht="9.6" customHeight="1">
      <c r="A72" s="4"/>
      <c r="B72" s="103" t="s">
        <v>185</v>
      </c>
      <c r="C72" s="104"/>
      <c r="D72" s="6"/>
      <c r="E72" s="8"/>
      <c r="F72" s="8"/>
      <c r="G72" s="10"/>
      <c r="H72" s="8"/>
      <c r="I72" s="89"/>
      <c r="J72" s="10"/>
      <c r="K72" s="9"/>
      <c r="L72" s="10"/>
      <c r="N72" s="52" t="s">
        <v>120</v>
      </c>
      <c r="O72" s="40">
        <f>+E72-'Onglet 1'!D64-'Onglet 2'!D64</f>
        <v>0</v>
      </c>
      <c r="P72" s="40">
        <f>+H72-'Onglet 1'!E64-'Onglet 2'!E64</f>
        <v>0</v>
      </c>
      <c r="R72" s="26" t="s">
        <v>185</v>
      </c>
      <c r="S72" s="96"/>
      <c r="T72" s="6"/>
      <c r="U72" s="8"/>
      <c r="V72" s="8"/>
      <c r="W72" s="10"/>
      <c r="X72" s="8"/>
      <c r="Y72" s="89"/>
      <c r="Z72" s="10"/>
      <c r="AA72" s="9"/>
      <c r="AB72" s="10"/>
    </row>
    <row r="73" spans="1:28" ht="9.6" customHeight="1">
      <c r="A73" s="4"/>
      <c r="B73" s="78"/>
      <c r="C73" s="104" t="s">
        <v>8</v>
      </c>
      <c r="D73" s="6"/>
      <c r="E73" s="8"/>
      <c r="F73" s="8"/>
      <c r="G73" s="10"/>
      <c r="H73" s="8"/>
      <c r="I73" s="89"/>
      <c r="J73" s="10"/>
      <c r="K73" s="9"/>
      <c r="L73" s="10"/>
      <c r="N73" s="52" t="s">
        <v>121</v>
      </c>
      <c r="O73" s="40">
        <f>+E73-'Onglet 1'!D65-'Onglet 2'!D65</f>
        <v>0</v>
      </c>
      <c r="P73" s="40">
        <f>+H73-'Onglet 1'!E65-'Onglet 2'!E65</f>
        <v>0</v>
      </c>
      <c r="R73" s="5"/>
      <c r="S73" s="96" t="s">
        <v>8</v>
      </c>
      <c r="T73" s="6"/>
      <c r="U73" s="8"/>
      <c r="V73" s="8"/>
      <c r="W73" s="10"/>
      <c r="X73" s="8"/>
      <c r="Y73" s="89"/>
      <c r="Z73" s="10"/>
      <c r="AA73" s="9"/>
      <c r="AB73" s="10"/>
    </row>
    <row r="74" spans="1:28" ht="10.5" customHeight="1">
      <c r="A74" s="4"/>
      <c r="B74" s="103"/>
      <c r="C74" s="104" t="s">
        <v>186</v>
      </c>
      <c r="D74" s="27"/>
      <c r="E74" s="29"/>
      <c r="F74" s="29"/>
      <c r="G74" s="31"/>
      <c r="H74" s="29"/>
      <c r="I74" s="92"/>
      <c r="J74" s="31"/>
      <c r="K74" s="30"/>
      <c r="L74" s="31"/>
      <c r="N74" s="51" t="s">
        <v>122</v>
      </c>
      <c r="O74" s="40">
        <f>+E74-'Onglet 1'!D66-'Onglet 2'!D66</f>
        <v>0</v>
      </c>
      <c r="P74" s="40">
        <f>+H74-'Onglet 1'!E66-'Onglet 2'!E66</f>
        <v>0</v>
      </c>
      <c r="R74" s="26"/>
      <c r="S74" s="96" t="s">
        <v>186</v>
      </c>
      <c r="T74" s="27"/>
      <c r="U74" s="29"/>
      <c r="V74" s="29"/>
      <c r="W74" s="31"/>
      <c r="X74" s="29"/>
      <c r="Y74" s="92"/>
      <c r="Z74" s="31"/>
      <c r="AA74" s="30"/>
      <c r="AB74" s="31"/>
    </row>
    <row r="75" spans="1:28" ht="9.6" customHeight="1">
      <c r="A75" s="32"/>
      <c r="B75" s="33" t="s">
        <v>29</v>
      </c>
      <c r="C75" s="34"/>
      <c r="D75" s="34"/>
      <c r="E75" s="36"/>
      <c r="F75" s="36"/>
      <c r="G75" s="50"/>
      <c r="H75" s="36"/>
      <c r="I75" s="93"/>
      <c r="J75" s="50"/>
      <c r="K75" s="35"/>
      <c r="L75" s="37"/>
      <c r="N75" s="51" t="s">
        <v>128</v>
      </c>
      <c r="O75" s="40" t="e">
        <f>+E75-'Onglet 1'!#REF!-'Onglet 2'!#REF!</f>
        <v>#REF!</v>
      </c>
      <c r="P75" s="40" t="e">
        <f>+H75-'Onglet 1'!#REF!-'Onglet 2'!#REF!</f>
        <v>#REF!</v>
      </c>
      <c r="R75" s="33" t="s">
        <v>29</v>
      </c>
      <c r="S75" s="34"/>
      <c r="T75" s="34"/>
      <c r="U75" s="36"/>
      <c r="V75" s="36"/>
      <c r="W75" s="50"/>
      <c r="X75" s="36"/>
      <c r="Y75" s="93"/>
      <c r="Z75" s="50"/>
      <c r="AA75" s="35"/>
      <c r="AB75" s="37"/>
    </row>
    <row r="76" spans="1:28" ht="9.6" customHeight="1">
      <c r="A76" s="53" t="s">
        <v>136</v>
      </c>
      <c r="B76" s="53"/>
      <c r="C76" s="53"/>
      <c r="D76" s="53"/>
      <c r="E76" s="53"/>
      <c r="F76" s="53"/>
      <c r="O76" s="40" t="e">
        <f>+E76-'Onglet 1'!#REF!-'Onglet 2'!#REF!</f>
        <v>#REF!</v>
      </c>
      <c r="P76" s="40" t="e">
        <f>+H76-'Onglet 1'!#REF!-'Onglet 2'!#REF!</f>
        <v>#REF!</v>
      </c>
      <c r="R76" s="53"/>
      <c r="S76" s="53"/>
      <c r="T76" s="53"/>
      <c r="U76" s="53"/>
      <c r="V76" s="53"/>
      <c r="X76" s="18"/>
      <c r="Y76" s="18"/>
      <c r="AB76" s="19"/>
    </row>
    <row r="77" spans="1:28" ht="9.6" customHeight="1">
      <c r="A77" s="32" t="s">
        <v>65</v>
      </c>
      <c r="B77" s="33"/>
      <c r="C77" s="95"/>
      <c r="D77" s="95"/>
      <c r="E77" s="36"/>
      <c r="F77" s="35"/>
      <c r="G77" s="35"/>
      <c r="H77" s="35"/>
      <c r="I77" s="35"/>
      <c r="J77" s="35"/>
      <c r="K77" s="35"/>
      <c r="L77" s="37"/>
      <c r="O77" s="40" t="e">
        <f>+E77-'Onglet 1'!#REF!-'Onglet 2'!#REF!</f>
        <v>#REF!</v>
      </c>
      <c r="P77" s="40" t="e">
        <f>+H77-'Onglet 1'!#REF!-'Onglet 2'!#REF!</f>
        <v>#REF!</v>
      </c>
      <c r="R77" s="33"/>
      <c r="S77" s="95"/>
      <c r="T77" s="95"/>
      <c r="U77" s="36"/>
      <c r="V77" s="35"/>
      <c r="W77" s="35"/>
      <c r="X77" s="35"/>
      <c r="Y77" s="35"/>
      <c r="Z77" s="35"/>
      <c r="AA77" s="35"/>
      <c r="AB77" s="37"/>
    </row>
    <row r="78" spans="1:28" ht="9">
      <c r="V78" s="1"/>
      <c r="X78" s="18"/>
      <c r="Y78" s="18"/>
      <c r="AB78" s="19"/>
    </row>
    <row r="79" spans="1:28" ht="9">
      <c r="A79" s="32" t="s">
        <v>68</v>
      </c>
      <c r="B79" s="33"/>
      <c r="C79" s="34"/>
      <c r="D79" s="34"/>
      <c r="E79" s="36"/>
      <c r="F79" s="36"/>
      <c r="G79" s="36"/>
      <c r="H79" s="36"/>
      <c r="I79" s="35"/>
      <c r="J79" s="36"/>
      <c r="K79" s="35"/>
      <c r="L79" s="37"/>
      <c r="R79" s="33"/>
      <c r="S79" s="34"/>
      <c r="T79" s="34"/>
      <c r="U79" s="36"/>
      <c r="V79" s="36"/>
      <c r="W79" s="36"/>
      <c r="X79" s="36"/>
      <c r="Y79" s="35"/>
      <c r="Z79" s="36"/>
      <c r="AA79" s="35"/>
      <c r="AB79" s="37"/>
    </row>
    <row r="80" spans="1:28" ht="9.6" customHeight="1">
      <c r="C80" s="6" t="s">
        <v>81</v>
      </c>
      <c r="D80" s="6"/>
      <c r="E80" s="8"/>
      <c r="F80" s="8"/>
      <c r="G80" s="10"/>
      <c r="H80" s="8"/>
      <c r="I80" s="8"/>
      <c r="J80" s="10"/>
      <c r="K80" s="8"/>
      <c r="L80" s="37"/>
      <c r="S80" s="6" t="s">
        <v>81</v>
      </c>
      <c r="T80" s="6"/>
      <c r="U80" s="8"/>
      <c r="V80" s="8"/>
      <c r="W80" s="10"/>
      <c r="X80" s="8"/>
      <c r="Y80" s="8"/>
      <c r="Z80" s="10"/>
      <c r="AA80" s="8"/>
      <c r="AB80" s="37"/>
    </row>
    <row r="81" spans="3:22" ht="9.6" customHeight="1">
      <c r="U81" s="40"/>
      <c r="V81" s="40" t="e">
        <f>+V75-#REF!-#REF!-V74-V66-V58-V57-V43-V33-V21-V11-V3-#REF!</f>
        <v>#REF!</v>
      </c>
    </row>
    <row r="82" spans="3:22" ht="9"/>
    <row r="83" spans="3:22" ht="9.6" customHeight="1">
      <c r="E83" s="40"/>
      <c r="F83" s="40"/>
      <c r="U83" s="40"/>
    </row>
    <row r="84" spans="3:22" ht="9.6" customHeight="1">
      <c r="E84" s="40"/>
      <c r="F84" s="40"/>
      <c r="U84" s="40"/>
    </row>
    <row r="86" spans="3:22" ht="9.6" customHeight="1">
      <c r="E86" s="40" t="e">
        <f>+E75-'Onglet 1'!#REF!-'Onglet 2'!#REF!</f>
        <v>#REF!</v>
      </c>
      <c r="F86" s="40"/>
      <c r="U86" s="40" t="e">
        <f>+U75-'Onglet 1'!#REF!-'Onglet 2'!#REF!</f>
        <v>#REF!</v>
      </c>
    </row>
    <row r="87" spans="3:22" ht="9.6" customHeight="1">
      <c r="E87" s="40" t="e">
        <f>+E77-'Onglet 1'!#REF!-'Onglet 2'!#REF!</f>
        <v>#REF!</v>
      </c>
      <c r="F87" s="40"/>
      <c r="U87" s="40" t="e">
        <f>+U77-'Onglet 1'!#REF!-'Onglet 2'!#REF!</f>
        <v>#REF!</v>
      </c>
    </row>
    <row r="90" spans="3:22" ht="9.6" customHeight="1">
      <c r="C90" s="46" t="s">
        <v>67</v>
      </c>
      <c r="D90" s="46"/>
      <c r="E90" s="40" t="e">
        <f>SUM(E3,E11,E21,E33,E43,E57,E58,E66,E74,#REF!,#REF!,#REF!)</f>
        <v>#REF!</v>
      </c>
      <c r="F90" s="40"/>
      <c r="H90" s="40" t="e">
        <f>SUM(H3,H11,H21,H33,H43,H57,H58,H66,H74,#REF!,#REF!,#REF!)</f>
        <v>#REF!</v>
      </c>
      <c r="I90" s="40"/>
      <c r="T90" s="46" t="s">
        <v>67</v>
      </c>
      <c r="U90" s="40" t="e">
        <f>SUM(U3,U11,U21,U33,U43,U57,U58,U66,U74,#REF!,#REF!,#REF!)</f>
        <v>#REF!</v>
      </c>
      <c r="V90" s="40" t="e">
        <f>SUM(V3,V11,V21,V33,V43,V57,V58,V66,V74,#REF!,#REF!,#REF!)</f>
        <v>#REF!</v>
      </c>
    </row>
    <row r="91" spans="3:22" ht="9.6" customHeight="1">
      <c r="E91" s="40" t="e">
        <f>E75-E90</f>
        <v>#REF!</v>
      </c>
      <c r="F91" s="40"/>
      <c r="H91" s="40" t="e">
        <f>H75-H90</f>
        <v>#REF!</v>
      </c>
      <c r="I91" s="40"/>
      <c r="U91" s="40" t="e">
        <f>U75-U90</f>
        <v>#REF!</v>
      </c>
      <c r="V91" s="40" t="e">
        <f>V75-V90</f>
        <v>#REF!</v>
      </c>
    </row>
    <row r="94" spans="3:22" ht="9.6" customHeight="1">
      <c r="C94" s="1" t="s">
        <v>135</v>
      </c>
      <c r="E94" s="40" t="e">
        <f>+'Onglet 1'!#REF!+'Onglet 2'!#REF!-'RAYON MAG GV + CV'!E79</f>
        <v>#REF!</v>
      </c>
      <c r="F94" s="40"/>
      <c r="H94" s="40" t="e">
        <f>+'Onglet 1'!#REF!+'Onglet 2'!#REF!-'RAYON MAG GV + CV'!H79</f>
        <v>#REF!</v>
      </c>
      <c r="I94" s="40"/>
      <c r="T94" s="1" t="s">
        <v>135</v>
      </c>
      <c r="U94" s="40" t="e">
        <f>+'Onglet 1'!#REF!+'Onglet 2'!#REF!-'RAYON MAG GV + CV'!U79</f>
        <v>#REF!</v>
      </c>
      <c r="V94" s="40" t="e">
        <f>+'Onglet 1'!#REF!+'Onglet 2'!#REF!-'RAYON MAG GV + CV'!V79</f>
        <v>#REF!</v>
      </c>
    </row>
  </sheetData>
  <phoneticPr fontId="0" type="noConversion"/>
  <printOptions horizontalCentered="1"/>
  <pageMargins left="0.39370078740157483" right="0.39370078740157483" top="0.62992125984251968" bottom="0.15748031496062992" header="0.39370078740157483" footer="0.11811023622047245"/>
  <pageSetup paperSize="9" scale="94" orientation="portrait" r:id="rId1"/>
  <headerFooter alignWithMargins="0">
    <oddHeader>&amp;L&amp;"Arial,Gras"GRAND PUBLIC &amp;C&amp;"Arial,Gras"C.A. NET CECAVERT PAR RAYON&amp;R&amp;8&amp;D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3"/>
  </sheetPr>
  <dimension ref="A1:X75"/>
  <sheetViews>
    <sheetView workbookViewId="0">
      <selection activeCell="M28" sqref="M28"/>
    </sheetView>
  </sheetViews>
  <sheetFormatPr baseColWidth="10" defaultColWidth="11.5703125" defaultRowHeight="9"/>
  <cols>
    <col min="1" max="1" width="13.42578125" style="1" customWidth="1"/>
    <col min="2" max="2" width="2.7109375" style="1" customWidth="1"/>
    <col min="3" max="3" width="15.28515625" style="1" bestFit="1" customWidth="1"/>
    <col min="4" max="4" width="10.7109375" style="1" customWidth="1"/>
    <col min="5" max="5" width="10.7109375" style="18" customWidth="1"/>
    <col min="6" max="6" width="9.7109375" style="1" customWidth="1"/>
    <col min="7" max="7" width="9.7109375" style="19" customWidth="1"/>
    <col min="8" max="9" width="6.28515625" style="1" bestFit="1" customWidth="1"/>
    <col min="10" max="10" width="11.5703125" style="1" customWidth="1"/>
    <col min="11" max="11" width="7.42578125" style="1" hidden="1" customWidth="1"/>
    <col min="12" max="12" width="1.7109375" style="1" customWidth="1"/>
    <col min="13" max="13" width="15.28515625" style="1" bestFit="1" customWidth="1"/>
    <col min="14" max="14" width="10.7109375" style="1" customWidth="1"/>
    <col min="15" max="15" width="10.7109375" style="18" customWidth="1"/>
    <col min="16" max="16" width="9.7109375" style="1" customWidth="1"/>
    <col min="17" max="17" width="9.7109375" style="19" customWidth="1"/>
    <col min="18" max="19" width="6.28515625" style="1" bestFit="1" customWidth="1"/>
    <col min="20" max="21" width="11.5703125" style="1"/>
    <col min="22" max="22" width="6.140625" style="1" customWidth="1"/>
    <col min="23" max="16384" width="11.5703125" style="1"/>
  </cols>
  <sheetData>
    <row r="1" spans="1:24" ht="9.6" customHeight="1">
      <c r="A1" s="38" t="str">
        <f>"Cumul à fin :  "&amp;date!B3&amp;" "&amp;date!C3</f>
        <v>Cumul à fin :  Octobre 2017</v>
      </c>
      <c r="E1" s="87" t="s">
        <v>137</v>
      </c>
      <c r="F1" s="87" t="s">
        <v>147</v>
      </c>
      <c r="G1" s="48" t="s">
        <v>74</v>
      </c>
      <c r="H1" s="87" t="s">
        <v>137</v>
      </c>
      <c r="I1" s="87" t="s">
        <v>147</v>
      </c>
      <c r="J1" s="94" t="s">
        <v>148</v>
      </c>
      <c r="K1" s="49"/>
      <c r="L1" s="87"/>
      <c r="M1" s="38"/>
      <c r="N1" s="38" t="str">
        <f>"Mensuel :  "&amp;date!B3&amp;" "&amp;date!C3</f>
        <v>Mensuel :  Octobre 2017</v>
      </c>
      <c r="O1" s="1"/>
      <c r="Q1" s="87" t="s">
        <v>137</v>
      </c>
      <c r="R1" s="87" t="s">
        <v>147</v>
      </c>
      <c r="S1" s="48" t="s">
        <v>74</v>
      </c>
      <c r="T1" s="87" t="s">
        <v>137</v>
      </c>
      <c r="U1" s="87" t="s">
        <v>147</v>
      </c>
      <c r="V1" s="94" t="s">
        <v>148</v>
      </c>
      <c r="W1" s="49"/>
      <c r="X1" s="87"/>
    </row>
    <row r="2" spans="1:24" ht="7.5" customHeight="1">
      <c r="A2" s="105" t="s">
        <v>556</v>
      </c>
      <c r="E2" s="20" t="e">
        <f>#REF!</f>
        <v>#REF!</v>
      </c>
      <c r="F2" s="20">
        <v>2017</v>
      </c>
      <c r="G2" s="86">
        <v>2017</v>
      </c>
      <c r="H2" s="20" t="e">
        <f>#REF!</f>
        <v>#REF!</v>
      </c>
      <c r="I2" s="20">
        <v>2016</v>
      </c>
      <c r="J2" s="87">
        <v>2016</v>
      </c>
      <c r="K2" s="3" t="s">
        <v>44</v>
      </c>
      <c r="L2" s="3" t="s">
        <v>45</v>
      </c>
      <c r="O2" s="1"/>
      <c r="Q2" s="20" t="e">
        <f>#REF!</f>
        <v>#REF!</v>
      </c>
      <c r="R2" s="20">
        <v>2017</v>
      </c>
      <c r="S2" s="86">
        <v>2017</v>
      </c>
      <c r="T2" s="20" t="e">
        <f>#REF!</f>
        <v>#REF!</v>
      </c>
      <c r="U2" s="20">
        <v>2016</v>
      </c>
      <c r="V2" s="87">
        <v>2016</v>
      </c>
      <c r="W2" s="3" t="s">
        <v>44</v>
      </c>
      <c r="X2" s="3" t="s">
        <v>45</v>
      </c>
    </row>
    <row r="3" spans="1:24" ht="9.6" customHeight="1">
      <c r="A3" s="2" t="s">
        <v>0</v>
      </c>
      <c r="B3" s="22" t="s">
        <v>30</v>
      </c>
      <c r="C3" s="98"/>
      <c r="D3" s="23"/>
      <c r="E3" s="29"/>
      <c r="F3" s="29"/>
      <c r="G3" s="25"/>
      <c r="H3" s="29"/>
      <c r="I3" s="88"/>
      <c r="J3" s="25"/>
      <c r="K3" s="24">
        <f t="shared" ref="K3:K66" si="0">E3-H3</f>
        <v>0</v>
      </c>
      <c r="L3" s="25" t="str">
        <f t="shared" ref="L3:L66" si="1">IF(H3=0,"-",E3/H3-1)</f>
        <v>-</v>
      </c>
      <c r="N3" s="22" t="s">
        <v>30</v>
      </c>
      <c r="O3" s="98"/>
      <c r="P3" s="23"/>
      <c r="Q3" s="29"/>
      <c r="R3" s="29"/>
      <c r="S3" s="25"/>
      <c r="T3" s="29"/>
      <c r="U3" s="88"/>
      <c r="V3" s="25"/>
      <c r="W3" s="24"/>
      <c r="X3" s="25"/>
    </row>
    <row r="4" spans="1:24" ht="9.6" hidden="1" customHeight="1">
      <c r="A4" s="4" t="s">
        <v>1</v>
      </c>
      <c r="B4" s="5" t="s">
        <v>2</v>
      </c>
      <c r="C4" s="96"/>
      <c r="D4" s="6"/>
      <c r="E4" s="8"/>
      <c r="F4" s="8"/>
      <c r="G4" s="10"/>
      <c r="H4" s="8"/>
      <c r="I4" s="89"/>
      <c r="J4" s="10"/>
      <c r="K4" s="9">
        <f t="shared" si="0"/>
        <v>0</v>
      </c>
      <c r="L4" s="10" t="str">
        <f t="shared" si="1"/>
        <v>-</v>
      </c>
      <c r="N4" s="5" t="s">
        <v>2</v>
      </c>
      <c r="O4" s="96"/>
      <c r="P4" s="6"/>
      <c r="Q4" s="8"/>
      <c r="R4" s="8"/>
      <c r="S4" s="10"/>
      <c r="T4" s="8"/>
      <c r="U4" s="89"/>
      <c r="V4" s="10"/>
      <c r="W4" s="9"/>
      <c r="X4" s="10"/>
    </row>
    <row r="5" spans="1:24" ht="9.6" hidden="1" customHeight="1">
      <c r="A5" s="4" t="s">
        <v>3</v>
      </c>
      <c r="B5" s="5" t="s">
        <v>4</v>
      </c>
      <c r="C5" s="96"/>
      <c r="D5" s="6"/>
      <c r="E5" s="8"/>
      <c r="F5" s="8"/>
      <c r="G5" s="10"/>
      <c r="H5" s="8"/>
      <c r="I5" s="89"/>
      <c r="J5" s="10"/>
      <c r="K5" s="9">
        <f t="shared" si="0"/>
        <v>0</v>
      </c>
      <c r="L5" s="10" t="str">
        <f t="shared" si="1"/>
        <v>-</v>
      </c>
      <c r="N5" s="5" t="s">
        <v>4</v>
      </c>
      <c r="O5" s="96"/>
      <c r="P5" s="6"/>
      <c r="Q5" s="8"/>
      <c r="R5" s="8"/>
      <c r="S5" s="10"/>
      <c r="T5" s="8"/>
      <c r="U5" s="89"/>
      <c r="V5" s="10"/>
      <c r="W5" s="9"/>
      <c r="X5" s="10"/>
    </row>
    <row r="6" spans="1:24" ht="9.6" hidden="1" customHeight="1">
      <c r="A6" s="4"/>
      <c r="B6" s="5" t="s">
        <v>5</v>
      </c>
      <c r="C6" s="96"/>
      <c r="D6" s="6"/>
      <c r="E6" s="8"/>
      <c r="F6" s="8"/>
      <c r="G6" s="10"/>
      <c r="H6" s="8"/>
      <c r="I6" s="89"/>
      <c r="J6" s="10"/>
      <c r="K6" s="9">
        <f t="shared" si="0"/>
        <v>0</v>
      </c>
      <c r="L6" s="10" t="str">
        <f t="shared" si="1"/>
        <v>-</v>
      </c>
      <c r="N6" s="5" t="s">
        <v>5</v>
      </c>
      <c r="O6" s="96"/>
      <c r="P6" s="6"/>
      <c r="Q6" s="8"/>
      <c r="R6" s="8"/>
      <c r="S6" s="10"/>
      <c r="T6" s="8"/>
      <c r="U6" s="89"/>
      <c r="V6" s="10"/>
      <c r="W6" s="9"/>
      <c r="X6" s="10"/>
    </row>
    <row r="7" spans="1:24" ht="9.6" hidden="1" customHeight="1">
      <c r="A7" s="4"/>
      <c r="B7" s="5" t="s">
        <v>6</v>
      </c>
      <c r="C7" s="96"/>
      <c r="D7" s="6"/>
      <c r="E7" s="8"/>
      <c r="F7" s="8"/>
      <c r="G7" s="10"/>
      <c r="H7" s="8"/>
      <c r="I7" s="89"/>
      <c r="J7" s="10"/>
      <c r="K7" s="9">
        <f t="shared" si="0"/>
        <v>0</v>
      </c>
      <c r="L7" s="10" t="str">
        <f t="shared" si="1"/>
        <v>-</v>
      </c>
      <c r="N7" s="5" t="s">
        <v>6</v>
      </c>
      <c r="O7" s="96"/>
      <c r="P7" s="6"/>
      <c r="Q7" s="8"/>
      <c r="R7" s="8"/>
      <c r="S7" s="10"/>
      <c r="T7" s="8"/>
      <c r="U7" s="89"/>
      <c r="V7" s="10"/>
      <c r="W7" s="9"/>
      <c r="X7" s="10"/>
    </row>
    <row r="8" spans="1:24" ht="9.6" hidden="1" customHeight="1">
      <c r="A8" s="4"/>
      <c r="B8" s="5" t="s">
        <v>7</v>
      </c>
      <c r="C8" s="96"/>
      <c r="D8" s="6"/>
      <c r="E8" s="8"/>
      <c r="F8" s="8"/>
      <c r="G8" s="10"/>
      <c r="H8" s="8"/>
      <c r="I8" s="89"/>
      <c r="J8" s="10"/>
      <c r="K8" s="9">
        <f t="shared" si="0"/>
        <v>0</v>
      </c>
      <c r="L8" s="10" t="str">
        <f t="shared" si="1"/>
        <v>-</v>
      </c>
      <c r="N8" s="5" t="s">
        <v>7</v>
      </c>
      <c r="O8" s="96"/>
      <c r="P8" s="6"/>
      <c r="Q8" s="8"/>
      <c r="R8" s="8"/>
      <c r="S8" s="10"/>
      <c r="T8" s="8"/>
      <c r="U8" s="89"/>
      <c r="V8" s="10"/>
      <c r="W8" s="9"/>
      <c r="X8" s="10"/>
    </row>
    <row r="9" spans="1:24" ht="9.6" hidden="1" customHeight="1">
      <c r="A9" s="4"/>
      <c r="B9" s="5" t="s">
        <v>71</v>
      </c>
      <c r="C9" s="96"/>
      <c r="D9" s="6"/>
      <c r="E9" s="8"/>
      <c r="F9" s="8"/>
      <c r="G9" s="10"/>
      <c r="H9" s="8"/>
      <c r="I9" s="89"/>
      <c r="J9" s="10"/>
      <c r="K9" s="9">
        <f t="shared" si="0"/>
        <v>0</v>
      </c>
      <c r="L9" s="10" t="str">
        <f t="shared" si="1"/>
        <v>-</v>
      </c>
      <c r="N9" s="5" t="s">
        <v>71</v>
      </c>
      <c r="O9" s="96"/>
      <c r="P9" s="6"/>
      <c r="Q9" s="8"/>
      <c r="R9" s="8"/>
      <c r="S9" s="10"/>
      <c r="T9" s="8"/>
      <c r="U9" s="89"/>
      <c r="V9" s="10"/>
      <c r="W9" s="9"/>
      <c r="X9" s="10"/>
    </row>
    <row r="10" spans="1:24" ht="9.6" hidden="1" customHeight="1">
      <c r="A10" s="11"/>
      <c r="B10" s="12" t="s">
        <v>8</v>
      </c>
      <c r="C10" s="97"/>
      <c r="D10" s="13"/>
      <c r="E10" s="14"/>
      <c r="F10" s="14"/>
      <c r="G10" s="16"/>
      <c r="H10" s="14"/>
      <c r="I10" s="90"/>
      <c r="J10" s="16"/>
      <c r="K10" s="15">
        <f t="shared" si="0"/>
        <v>0</v>
      </c>
      <c r="L10" s="16" t="str">
        <f t="shared" si="1"/>
        <v>-</v>
      </c>
      <c r="N10" s="12" t="s">
        <v>8</v>
      </c>
      <c r="O10" s="97"/>
      <c r="P10" s="13"/>
      <c r="Q10" s="14"/>
      <c r="R10" s="14"/>
      <c r="S10" s="16"/>
      <c r="T10" s="14"/>
      <c r="U10" s="90"/>
      <c r="V10" s="16"/>
      <c r="W10" s="15"/>
      <c r="X10" s="16"/>
    </row>
    <row r="11" spans="1:24" ht="9.6" customHeight="1">
      <c r="A11" s="2" t="s">
        <v>9</v>
      </c>
      <c r="B11" s="22" t="s">
        <v>10</v>
      </c>
      <c r="C11" s="98"/>
      <c r="D11" s="23"/>
      <c r="E11" s="56"/>
      <c r="F11" s="56"/>
      <c r="G11" s="25"/>
      <c r="H11" s="56"/>
      <c r="I11" s="91"/>
      <c r="J11" s="25"/>
      <c r="K11" s="24">
        <f t="shared" si="0"/>
        <v>0</v>
      </c>
      <c r="L11" s="25" t="str">
        <f t="shared" si="1"/>
        <v>-</v>
      </c>
      <c r="N11" s="22" t="s">
        <v>10</v>
      </c>
      <c r="O11" s="98"/>
      <c r="P11" s="23"/>
      <c r="Q11" s="56"/>
      <c r="R11" s="56"/>
      <c r="S11" s="25"/>
      <c r="T11" s="56"/>
      <c r="U11" s="91"/>
      <c r="V11" s="25"/>
      <c r="W11" s="24"/>
      <c r="X11" s="25"/>
    </row>
    <row r="12" spans="1:24" ht="9.6" customHeight="1">
      <c r="A12" s="4" t="s">
        <v>1</v>
      </c>
      <c r="B12" s="5"/>
      <c r="C12" s="96" t="s">
        <v>14</v>
      </c>
      <c r="D12" s="6"/>
      <c r="E12" s="8"/>
      <c r="F12" s="8"/>
      <c r="G12" s="10"/>
      <c r="H12" s="8"/>
      <c r="I12" s="89"/>
      <c r="J12" s="10"/>
      <c r="K12" s="9">
        <f t="shared" si="0"/>
        <v>0</v>
      </c>
      <c r="L12" s="10" t="str">
        <f t="shared" si="1"/>
        <v>-</v>
      </c>
      <c r="N12" s="5"/>
      <c r="O12" s="96" t="s">
        <v>14</v>
      </c>
      <c r="P12" s="6"/>
      <c r="Q12" s="8"/>
      <c r="R12" s="8"/>
      <c r="S12" s="10"/>
      <c r="T12" s="8"/>
      <c r="U12" s="89"/>
      <c r="V12" s="10"/>
      <c r="W12" s="9"/>
      <c r="X12" s="10"/>
    </row>
    <row r="13" spans="1:24" ht="9.6" customHeight="1">
      <c r="A13" s="4" t="s">
        <v>11</v>
      </c>
      <c r="B13" s="5"/>
      <c r="C13" s="96"/>
      <c r="D13" s="6" t="s">
        <v>150</v>
      </c>
      <c r="E13" s="8"/>
      <c r="F13" s="8"/>
      <c r="G13" s="10"/>
      <c r="H13" s="8"/>
      <c r="I13" s="89"/>
      <c r="J13" s="10"/>
      <c r="K13" s="9"/>
      <c r="L13" s="10"/>
      <c r="N13" s="5"/>
      <c r="O13" s="96"/>
      <c r="P13" s="6" t="s">
        <v>150</v>
      </c>
      <c r="Q13" s="8"/>
      <c r="R13" s="8"/>
      <c r="S13" s="10"/>
      <c r="T13" s="8"/>
      <c r="U13" s="89"/>
      <c r="V13" s="10"/>
      <c r="W13" s="9"/>
      <c r="X13" s="10"/>
    </row>
    <row r="14" spans="1:24" ht="9.6" customHeight="1">
      <c r="A14" s="4" t="s">
        <v>12</v>
      </c>
      <c r="B14" s="5"/>
      <c r="C14" s="96"/>
      <c r="D14" s="6" t="s">
        <v>151</v>
      </c>
      <c r="E14" s="8"/>
      <c r="F14" s="8"/>
      <c r="G14" s="10"/>
      <c r="H14" s="8"/>
      <c r="I14" s="89"/>
      <c r="J14" s="10"/>
      <c r="K14" s="9"/>
      <c r="L14" s="10"/>
      <c r="N14" s="5"/>
      <c r="O14" s="96"/>
      <c r="P14" s="6" t="s">
        <v>151</v>
      </c>
      <c r="Q14" s="8"/>
      <c r="R14" s="8"/>
      <c r="S14" s="10"/>
      <c r="T14" s="8"/>
      <c r="U14" s="89"/>
      <c r="V14" s="10"/>
      <c r="W14" s="9"/>
      <c r="X14" s="10"/>
    </row>
    <row r="15" spans="1:24" ht="9.6" customHeight="1">
      <c r="B15" s="5"/>
      <c r="C15" s="96" t="s">
        <v>149</v>
      </c>
      <c r="D15" s="6"/>
      <c r="E15" s="8"/>
      <c r="F15" s="8"/>
      <c r="G15" s="10"/>
      <c r="H15" s="8"/>
      <c r="I15" s="89"/>
      <c r="J15" s="10"/>
      <c r="K15" s="9">
        <f t="shared" si="0"/>
        <v>0</v>
      </c>
      <c r="L15" s="10" t="str">
        <f t="shared" si="1"/>
        <v>-</v>
      </c>
      <c r="N15" s="5"/>
      <c r="O15" s="96" t="s">
        <v>149</v>
      </c>
      <c r="P15" s="6"/>
      <c r="Q15" s="8"/>
      <c r="R15" s="8"/>
      <c r="S15" s="10"/>
      <c r="T15" s="8"/>
      <c r="U15" s="89"/>
      <c r="V15" s="10"/>
      <c r="W15" s="9"/>
      <c r="X15" s="10"/>
    </row>
    <row r="16" spans="1:24" ht="9.6" customHeight="1">
      <c r="A16" s="4"/>
      <c r="B16" s="5"/>
      <c r="C16" s="96"/>
      <c r="D16" s="6" t="s">
        <v>152</v>
      </c>
      <c r="E16" s="8"/>
      <c r="F16" s="8"/>
      <c r="G16" s="10"/>
      <c r="H16" s="8"/>
      <c r="I16" s="89"/>
      <c r="J16" s="10"/>
      <c r="K16" s="9"/>
      <c r="L16" s="10"/>
      <c r="N16" s="5"/>
      <c r="O16" s="96"/>
      <c r="P16" s="6" t="s">
        <v>152</v>
      </c>
      <c r="Q16" s="8"/>
      <c r="R16" s="8"/>
      <c r="S16" s="10"/>
      <c r="T16" s="8"/>
      <c r="U16" s="89"/>
      <c r="V16" s="10"/>
      <c r="W16" s="9"/>
      <c r="X16" s="10"/>
    </row>
    <row r="17" spans="1:24" ht="9.6" customHeight="1">
      <c r="A17" s="4"/>
      <c r="B17" s="5"/>
      <c r="C17" s="96"/>
      <c r="D17" s="6" t="s">
        <v>153</v>
      </c>
      <c r="E17" s="8"/>
      <c r="F17" s="8"/>
      <c r="G17" s="10"/>
      <c r="H17" s="8"/>
      <c r="I17" s="89"/>
      <c r="J17" s="10"/>
      <c r="K17" s="9"/>
      <c r="L17" s="10"/>
      <c r="N17" s="5"/>
      <c r="O17" s="96"/>
      <c r="P17" s="6" t="s">
        <v>153</v>
      </c>
      <c r="Q17" s="8"/>
      <c r="R17" s="8"/>
      <c r="S17" s="10"/>
      <c r="T17" s="8"/>
      <c r="U17" s="89"/>
      <c r="V17" s="10"/>
      <c r="W17" s="9"/>
      <c r="X17" s="10"/>
    </row>
    <row r="18" spans="1:24" ht="9.6" customHeight="1">
      <c r="A18" s="4"/>
      <c r="B18" s="5"/>
      <c r="C18" s="96"/>
      <c r="D18" s="6" t="s">
        <v>154</v>
      </c>
      <c r="E18" s="8"/>
      <c r="F18" s="8"/>
      <c r="G18" s="10"/>
      <c r="H18" s="8"/>
      <c r="I18" s="89"/>
      <c r="J18" s="10"/>
      <c r="K18" s="9"/>
      <c r="L18" s="10"/>
      <c r="N18" s="5"/>
      <c r="O18" s="96"/>
      <c r="P18" s="6" t="s">
        <v>154</v>
      </c>
      <c r="Q18" s="8"/>
      <c r="R18" s="8"/>
      <c r="S18" s="10"/>
      <c r="T18" s="8"/>
      <c r="U18" s="89"/>
      <c r="V18" s="10"/>
      <c r="W18" s="9"/>
      <c r="X18" s="10"/>
    </row>
    <row r="19" spans="1:24" ht="9.6" customHeight="1">
      <c r="B19" s="5"/>
      <c r="C19" s="96" t="s">
        <v>13</v>
      </c>
      <c r="D19" s="6"/>
      <c r="E19" s="8"/>
      <c r="F19" s="8"/>
      <c r="G19" s="10"/>
      <c r="H19" s="8"/>
      <c r="I19" s="89"/>
      <c r="J19" s="10"/>
      <c r="K19" s="9">
        <f t="shared" si="0"/>
        <v>0</v>
      </c>
      <c r="L19" s="10" t="str">
        <f t="shared" si="1"/>
        <v>-</v>
      </c>
      <c r="N19" s="5"/>
      <c r="O19" s="96" t="s">
        <v>13</v>
      </c>
      <c r="P19" s="6"/>
      <c r="Q19" s="8"/>
      <c r="R19" s="8"/>
      <c r="S19" s="10"/>
      <c r="T19" s="8"/>
      <c r="U19" s="89"/>
      <c r="V19" s="10"/>
      <c r="W19" s="9"/>
      <c r="X19" s="10"/>
    </row>
    <row r="20" spans="1:24" ht="9.6" customHeight="1">
      <c r="A20" s="4"/>
      <c r="B20" s="5"/>
      <c r="C20" s="96" t="s">
        <v>31</v>
      </c>
      <c r="D20" s="6"/>
      <c r="E20" s="8"/>
      <c r="F20" s="8"/>
      <c r="G20" s="10"/>
      <c r="H20" s="8"/>
      <c r="I20" s="89"/>
      <c r="J20" s="10"/>
      <c r="K20" s="9">
        <f t="shared" si="0"/>
        <v>0</v>
      </c>
      <c r="L20" s="10" t="str">
        <f t="shared" si="1"/>
        <v>-</v>
      </c>
      <c r="N20" s="5"/>
      <c r="O20" s="96" t="s">
        <v>31</v>
      </c>
      <c r="P20" s="6"/>
      <c r="Q20" s="8"/>
      <c r="R20" s="8"/>
      <c r="S20" s="10"/>
      <c r="T20" s="8"/>
      <c r="U20" s="89"/>
      <c r="V20" s="10"/>
      <c r="W20" s="9"/>
      <c r="X20" s="10"/>
    </row>
    <row r="21" spans="1:24" ht="9.6" customHeight="1">
      <c r="A21" s="4"/>
      <c r="B21" s="26" t="s">
        <v>18</v>
      </c>
      <c r="C21" s="99"/>
      <c r="D21" s="27"/>
      <c r="E21" s="29"/>
      <c r="F21" s="29"/>
      <c r="G21" s="31"/>
      <c r="H21" s="29"/>
      <c r="I21" s="92"/>
      <c r="J21" s="31"/>
      <c r="K21" s="30">
        <f t="shared" si="0"/>
        <v>0</v>
      </c>
      <c r="L21" s="31" t="str">
        <f t="shared" si="1"/>
        <v>-</v>
      </c>
      <c r="N21" s="26" t="s">
        <v>18</v>
      </c>
      <c r="O21" s="99"/>
      <c r="P21" s="27"/>
      <c r="Q21" s="29"/>
      <c r="R21" s="29"/>
      <c r="S21" s="31"/>
      <c r="T21" s="29"/>
      <c r="U21" s="92"/>
      <c r="V21" s="31"/>
      <c r="W21" s="30"/>
      <c r="X21" s="31"/>
    </row>
    <row r="22" spans="1:24" ht="9.6" customHeight="1">
      <c r="A22" s="4"/>
      <c r="B22" s="5"/>
      <c r="C22" s="96" t="s">
        <v>35</v>
      </c>
      <c r="D22" s="6"/>
      <c r="E22" s="8"/>
      <c r="F22" s="8"/>
      <c r="G22" s="10"/>
      <c r="H22" s="8"/>
      <c r="I22" s="89"/>
      <c r="J22" s="10"/>
      <c r="K22" s="9">
        <f t="shared" si="0"/>
        <v>0</v>
      </c>
      <c r="L22" s="10" t="str">
        <f t="shared" si="1"/>
        <v>-</v>
      </c>
      <c r="N22" s="5"/>
      <c r="O22" s="96" t="s">
        <v>35</v>
      </c>
      <c r="P22" s="6"/>
      <c r="Q22" s="8"/>
      <c r="R22" s="8"/>
      <c r="S22" s="10"/>
      <c r="T22" s="8"/>
      <c r="U22" s="89"/>
      <c r="V22" s="10"/>
      <c r="W22" s="9"/>
      <c r="X22" s="10"/>
    </row>
    <row r="23" spans="1:24" ht="9.6" customHeight="1">
      <c r="A23" s="4"/>
      <c r="B23" s="5"/>
      <c r="C23" s="96" t="s">
        <v>155</v>
      </c>
      <c r="D23" s="6"/>
      <c r="E23" s="8"/>
      <c r="F23" s="8"/>
      <c r="G23" s="10"/>
      <c r="H23" s="8"/>
      <c r="I23" s="89"/>
      <c r="J23" s="10"/>
      <c r="K23" s="9">
        <f t="shared" si="0"/>
        <v>0</v>
      </c>
      <c r="L23" s="10" t="str">
        <f t="shared" si="1"/>
        <v>-</v>
      </c>
      <c r="N23" s="5"/>
      <c r="O23" s="96" t="s">
        <v>155</v>
      </c>
      <c r="P23" s="6"/>
      <c r="Q23" s="8"/>
      <c r="R23" s="8"/>
      <c r="S23" s="10"/>
      <c r="T23" s="8"/>
      <c r="U23" s="89"/>
      <c r="V23" s="10"/>
      <c r="W23" s="9"/>
      <c r="X23" s="10"/>
    </row>
    <row r="24" spans="1:24" ht="9.6" customHeight="1">
      <c r="A24" s="4"/>
      <c r="B24" s="5"/>
      <c r="C24" s="96" t="s">
        <v>36</v>
      </c>
      <c r="D24" s="6"/>
      <c r="E24" s="8"/>
      <c r="F24" s="8"/>
      <c r="G24" s="10"/>
      <c r="H24" s="8"/>
      <c r="I24" s="89"/>
      <c r="J24" s="10"/>
      <c r="K24" s="9">
        <f t="shared" si="0"/>
        <v>0</v>
      </c>
      <c r="L24" s="10" t="str">
        <f t="shared" si="1"/>
        <v>-</v>
      </c>
      <c r="N24" s="5"/>
      <c r="O24" s="96" t="s">
        <v>36</v>
      </c>
      <c r="P24" s="6"/>
      <c r="Q24" s="8"/>
      <c r="R24" s="8"/>
      <c r="S24" s="10"/>
      <c r="T24" s="8"/>
      <c r="U24" s="89"/>
      <c r="V24" s="10"/>
      <c r="W24" s="9"/>
      <c r="X24" s="10"/>
    </row>
    <row r="25" spans="1:24" ht="9.6" customHeight="1">
      <c r="A25" s="4"/>
      <c r="B25" s="5"/>
      <c r="C25" s="96" t="s">
        <v>37</v>
      </c>
      <c r="D25" s="6"/>
      <c r="E25" s="8"/>
      <c r="F25" s="8"/>
      <c r="G25" s="10"/>
      <c r="H25" s="8"/>
      <c r="I25" s="89"/>
      <c r="J25" s="10"/>
      <c r="K25" s="9">
        <f t="shared" si="0"/>
        <v>0</v>
      </c>
      <c r="L25" s="10" t="str">
        <f t="shared" si="1"/>
        <v>-</v>
      </c>
      <c r="N25" s="5"/>
      <c r="O25" s="96" t="s">
        <v>37</v>
      </c>
      <c r="P25" s="6"/>
      <c r="Q25" s="8"/>
      <c r="R25" s="8"/>
      <c r="S25" s="10"/>
      <c r="T25" s="8"/>
      <c r="U25" s="89"/>
      <c r="V25" s="10"/>
      <c r="W25" s="9"/>
      <c r="X25" s="10"/>
    </row>
    <row r="26" spans="1:24" ht="9.6" customHeight="1">
      <c r="A26" s="4"/>
      <c r="B26" s="5"/>
      <c r="C26" s="96" t="s">
        <v>34</v>
      </c>
      <c r="D26" s="6"/>
      <c r="E26" s="8"/>
      <c r="F26" s="8"/>
      <c r="G26" s="10"/>
      <c r="H26" s="8"/>
      <c r="I26" s="89"/>
      <c r="J26" s="10"/>
      <c r="K26" s="9">
        <f t="shared" si="0"/>
        <v>0</v>
      </c>
      <c r="L26" s="10" t="str">
        <f t="shared" si="1"/>
        <v>-</v>
      </c>
      <c r="N26" s="5"/>
      <c r="O26" s="96" t="s">
        <v>34</v>
      </c>
      <c r="P26" s="6"/>
      <c r="Q26" s="8"/>
      <c r="R26" s="8"/>
      <c r="S26" s="10"/>
      <c r="T26" s="8"/>
      <c r="U26" s="89"/>
      <c r="V26" s="10"/>
      <c r="W26" s="9"/>
      <c r="X26" s="10"/>
    </row>
    <row r="27" spans="1:24" ht="9.6" customHeight="1">
      <c r="A27" s="4"/>
      <c r="B27" s="5"/>
      <c r="C27" s="96" t="s">
        <v>33</v>
      </c>
      <c r="D27" s="6"/>
      <c r="E27" s="8"/>
      <c r="F27" s="8"/>
      <c r="G27" s="10"/>
      <c r="H27" s="8"/>
      <c r="I27" s="89"/>
      <c r="J27" s="10"/>
      <c r="K27" s="9">
        <f t="shared" si="0"/>
        <v>0</v>
      </c>
      <c r="L27" s="10" t="str">
        <f t="shared" si="1"/>
        <v>-</v>
      </c>
      <c r="N27" s="5"/>
      <c r="O27" s="96" t="s">
        <v>33</v>
      </c>
      <c r="P27" s="6"/>
      <c r="Q27" s="8"/>
      <c r="R27" s="8"/>
      <c r="S27" s="10"/>
      <c r="T27" s="8"/>
      <c r="U27" s="89"/>
      <c r="V27" s="10"/>
      <c r="W27" s="9"/>
      <c r="X27" s="10"/>
    </row>
    <row r="28" spans="1:24" ht="9.6" customHeight="1">
      <c r="A28" s="4"/>
      <c r="B28" s="5"/>
      <c r="C28" s="96"/>
      <c r="D28" s="6" t="s">
        <v>157</v>
      </c>
      <c r="E28" s="8"/>
      <c r="F28" s="8"/>
      <c r="G28" s="10"/>
      <c r="H28" s="8"/>
      <c r="I28" s="89"/>
      <c r="J28" s="10"/>
      <c r="K28" s="9"/>
      <c r="L28" s="10"/>
      <c r="N28" s="5"/>
      <c r="O28" s="96"/>
      <c r="P28" s="6" t="s">
        <v>157</v>
      </c>
      <c r="Q28" s="8"/>
      <c r="R28" s="8"/>
      <c r="S28" s="10"/>
      <c r="T28" s="8"/>
      <c r="U28" s="89"/>
      <c r="V28" s="10"/>
      <c r="W28" s="9"/>
      <c r="X28" s="10"/>
    </row>
    <row r="29" spans="1:24" ht="9.6" customHeight="1">
      <c r="A29" s="4"/>
      <c r="B29" s="5"/>
      <c r="C29" s="96"/>
      <c r="D29" s="6" t="s">
        <v>158</v>
      </c>
      <c r="E29" s="8"/>
      <c r="F29" s="8"/>
      <c r="G29" s="10"/>
      <c r="H29" s="8"/>
      <c r="I29" s="89"/>
      <c r="J29" s="10"/>
      <c r="K29" s="9"/>
      <c r="L29" s="10"/>
      <c r="N29" s="5"/>
      <c r="O29" s="96"/>
      <c r="P29" s="6" t="s">
        <v>158</v>
      </c>
      <c r="Q29" s="8"/>
      <c r="R29" s="8"/>
      <c r="S29" s="10"/>
      <c r="T29" s="8"/>
      <c r="U29" s="89"/>
      <c r="V29" s="10"/>
      <c r="W29" s="9"/>
      <c r="X29" s="10"/>
    </row>
    <row r="30" spans="1:24" ht="9.6" customHeight="1">
      <c r="A30" s="4"/>
      <c r="B30" s="5"/>
      <c r="C30" s="96"/>
      <c r="D30" s="6" t="s">
        <v>159</v>
      </c>
      <c r="E30" s="8"/>
      <c r="F30" s="8"/>
      <c r="G30" s="10"/>
      <c r="H30" s="8"/>
      <c r="I30" s="89"/>
      <c r="J30" s="10"/>
      <c r="K30" s="9"/>
      <c r="L30" s="10"/>
      <c r="N30" s="5"/>
      <c r="O30" s="96"/>
      <c r="P30" s="6" t="s">
        <v>159</v>
      </c>
      <c r="Q30" s="8"/>
      <c r="R30" s="8"/>
      <c r="S30" s="10"/>
      <c r="T30" s="8"/>
      <c r="U30" s="89"/>
      <c r="V30" s="10"/>
      <c r="W30" s="9"/>
      <c r="X30" s="10"/>
    </row>
    <row r="31" spans="1:24" ht="9.6" customHeight="1">
      <c r="A31" s="4"/>
      <c r="B31" s="5"/>
      <c r="C31" s="96" t="s">
        <v>32</v>
      </c>
      <c r="D31" s="6"/>
      <c r="E31" s="8"/>
      <c r="F31" s="8"/>
      <c r="G31" s="10"/>
      <c r="H31" s="8"/>
      <c r="I31" s="89"/>
      <c r="J31" s="10"/>
      <c r="K31" s="9">
        <f t="shared" si="0"/>
        <v>0</v>
      </c>
      <c r="L31" s="10" t="str">
        <f t="shared" si="1"/>
        <v>-</v>
      </c>
      <c r="N31" s="5"/>
      <c r="O31" s="96" t="s">
        <v>32</v>
      </c>
      <c r="P31" s="6"/>
      <c r="Q31" s="8"/>
      <c r="R31" s="8"/>
      <c r="S31" s="10"/>
      <c r="T31" s="8"/>
      <c r="U31" s="89"/>
      <c r="V31" s="10"/>
      <c r="W31" s="9"/>
      <c r="X31" s="10"/>
    </row>
    <row r="32" spans="1:24" ht="9.6" customHeight="1">
      <c r="A32" s="4"/>
      <c r="B32" s="5"/>
      <c r="C32" s="96" t="s">
        <v>156</v>
      </c>
      <c r="D32" s="6"/>
      <c r="E32" s="8"/>
      <c r="F32" s="8"/>
      <c r="G32" s="10"/>
      <c r="H32" s="8"/>
      <c r="I32" s="89"/>
      <c r="J32" s="10"/>
      <c r="K32" s="9">
        <f t="shared" si="0"/>
        <v>0</v>
      </c>
      <c r="L32" s="10" t="str">
        <f t="shared" si="1"/>
        <v>-</v>
      </c>
      <c r="N32" s="5"/>
      <c r="O32" s="96" t="s">
        <v>156</v>
      </c>
      <c r="P32" s="6"/>
      <c r="Q32" s="8"/>
      <c r="R32" s="8"/>
      <c r="S32" s="10"/>
      <c r="T32" s="8"/>
      <c r="U32" s="89"/>
      <c r="V32" s="10"/>
      <c r="W32" s="9"/>
      <c r="X32" s="10"/>
    </row>
    <row r="33" spans="1:24" ht="9.6" customHeight="1">
      <c r="A33" s="4"/>
      <c r="B33" s="26" t="s">
        <v>22</v>
      </c>
      <c r="C33" s="99"/>
      <c r="D33" s="27"/>
      <c r="E33" s="29"/>
      <c r="F33" s="29"/>
      <c r="G33" s="31"/>
      <c r="H33" s="29"/>
      <c r="I33" s="92"/>
      <c r="J33" s="31"/>
      <c r="K33" s="30">
        <f t="shared" si="0"/>
        <v>0</v>
      </c>
      <c r="L33" s="31" t="str">
        <f t="shared" si="1"/>
        <v>-</v>
      </c>
      <c r="N33" s="26" t="s">
        <v>22</v>
      </c>
      <c r="O33" s="99"/>
      <c r="P33" s="27"/>
      <c r="Q33" s="29"/>
      <c r="R33" s="29"/>
      <c r="S33" s="31"/>
      <c r="T33" s="29"/>
      <c r="U33" s="92"/>
      <c r="V33" s="31"/>
      <c r="W33" s="30"/>
      <c r="X33" s="31"/>
    </row>
    <row r="34" spans="1:24" ht="9.6" customHeight="1">
      <c r="A34" s="4"/>
      <c r="B34" s="5"/>
      <c r="C34" s="96" t="s">
        <v>80</v>
      </c>
      <c r="D34" s="6"/>
      <c r="E34" s="8"/>
      <c r="F34" s="8"/>
      <c r="G34" s="10"/>
      <c r="H34" s="8"/>
      <c r="I34" s="89"/>
      <c r="J34" s="10"/>
      <c r="K34" s="9">
        <f t="shared" si="0"/>
        <v>0</v>
      </c>
      <c r="L34" s="10" t="str">
        <f t="shared" si="1"/>
        <v>-</v>
      </c>
      <c r="N34" s="5"/>
      <c r="O34" s="96" t="s">
        <v>80</v>
      </c>
      <c r="P34" s="6"/>
      <c r="Q34" s="8"/>
      <c r="R34" s="8"/>
      <c r="S34" s="10"/>
      <c r="T34" s="8"/>
      <c r="U34" s="89"/>
      <c r="V34" s="10"/>
      <c r="W34" s="9"/>
      <c r="X34" s="10"/>
    </row>
    <row r="35" spans="1:24" ht="9.6" customHeight="1">
      <c r="A35" s="4"/>
      <c r="B35" s="5"/>
      <c r="C35" s="96" t="s">
        <v>160</v>
      </c>
      <c r="D35" s="6"/>
      <c r="E35" s="8"/>
      <c r="F35" s="8"/>
      <c r="G35" s="10"/>
      <c r="H35" s="8"/>
      <c r="I35" s="89"/>
      <c r="J35" s="10"/>
      <c r="K35" s="9">
        <f t="shared" si="0"/>
        <v>0</v>
      </c>
      <c r="L35" s="10" t="str">
        <f t="shared" si="1"/>
        <v>-</v>
      </c>
      <c r="N35" s="5"/>
      <c r="O35" s="96" t="s">
        <v>160</v>
      </c>
      <c r="P35" s="6"/>
      <c r="Q35" s="8"/>
      <c r="R35" s="8"/>
      <c r="S35" s="10"/>
      <c r="T35" s="8"/>
      <c r="U35" s="89"/>
      <c r="V35" s="10"/>
      <c r="W35" s="9"/>
      <c r="X35" s="10"/>
    </row>
    <row r="36" spans="1:24" ht="9.6" customHeight="1">
      <c r="A36" s="4"/>
      <c r="B36" s="5"/>
      <c r="C36" s="96" t="s">
        <v>38</v>
      </c>
      <c r="D36" s="6"/>
      <c r="E36" s="8"/>
      <c r="F36" s="8"/>
      <c r="G36" s="10"/>
      <c r="H36" s="8"/>
      <c r="I36" s="89"/>
      <c r="J36" s="10"/>
      <c r="K36" s="9">
        <f t="shared" si="0"/>
        <v>0</v>
      </c>
      <c r="L36" s="10" t="str">
        <f t="shared" si="1"/>
        <v>-</v>
      </c>
      <c r="N36" s="5"/>
      <c r="O36" s="96" t="s">
        <v>38</v>
      </c>
      <c r="P36" s="6"/>
      <c r="Q36" s="8"/>
      <c r="R36" s="8"/>
      <c r="S36" s="10"/>
      <c r="T36" s="8"/>
      <c r="U36" s="89"/>
      <c r="V36" s="10"/>
      <c r="W36" s="9"/>
      <c r="X36" s="10"/>
    </row>
    <row r="37" spans="1:24" ht="9.6" customHeight="1">
      <c r="A37" s="4"/>
      <c r="B37" s="5"/>
      <c r="C37" s="96" t="s">
        <v>161</v>
      </c>
      <c r="D37" s="6"/>
      <c r="E37" s="8"/>
      <c r="F37" s="8"/>
      <c r="G37" s="10"/>
      <c r="H37" s="8"/>
      <c r="I37" s="89"/>
      <c r="J37" s="10"/>
      <c r="K37" s="9">
        <f t="shared" si="0"/>
        <v>0</v>
      </c>
      <c r="L37" s="10" t="str">
        <f t="shared" si="1"/>
        <v>-</v>
      </c>
      <c r="N37" s="5"/>
      <c r="O37" s="96" t="s">
        <v>161</v>
      </c>
      <c r="P37" s="6"/>
      <c r="Q37" s="8"/>
      <c r="R37" s="8"/>
      <c r="S37" s="10"/>
      <c r="T37" s="8"/>
      <c r="U37" s="89"/>
      <c r="V37" s="10"/>
      <c r="W37" s="9"/>
      <c r="X37" s="10"/>
    </row>
    <row r="38" spans="1:24" ht="9.6" customHeight="1">
      <c r="A38" s="4"/>
      <c r="B38" s="26" t="s">
        <v>43</v>
      </c>
      <c r="C38" s="99"/>
      <c r="D38" s="6"/>
      <c r="E38" s="8"/>
      <c r="F38" s="8"/>
      <c r="G38" s="10"/>
      <c r="H38" s="8"/>
      <c r="I38" s="89"/>
      <c r="J38" s="10"/>
      <c r="K38" s="9">
        <f t="shared" si="0"/>
        <v>0</v>
      </c>
      <c r="L38" s="10" t="str">
        <f t="shared" si="1"/>
        <v>-</v>
      </c>
      <c r="N38" s="26" t="s">
        <v>43</v>
      </c>
      <c r="O38" s="99"/>
      <c r="P38" s="6"/>
      <c r="Q38" s="8"/>
      <c r="R38" s="8"/>
      <c r="S38" s="10"/>
      <c r="T38" s="8"/>
      <c r="U38" s="89"/>
      <c r="V38" s="10"/>
      <c r="W38" s="9"/>
      <c r="X38" s="10"/>
    </row>
    <row r="39" spans="1:24" ht="9.6" customHeight="1">
      <c r="A39" s="4"/>
      <c r="B39" s="5"/>
      <c r="C39" s="96" t="s">
        <v>28</v>
      </c>
      <c r="D39" s="6"/>
      <c r="E39" s="8"/>
      <c r="F39" s="8"/>
      <c r="G39" s="10"/>
      <c r="H39" s="8"/>
      <c r="I39" s="89"/>
      <c r="J39" s="10"/>
      <c r="K39" s="9">
        <f t="shared" si="0"/>
        <v>0</v>
      </c>
      <c r="L39" s="10" t="str">
        <f t="shared" si="1"/>
        <v>-</v>
      </c>
      <c r="N39" s="5"/>
      <c r="O39" s="96" t="s">
        <v>28</v>
      </c>
      <c r="P39" s="6"/>
      <c r="Q39" s="8"/>
      <c r="R39" s="8"/>
      <c r="S39" s="10"/>
      <c r="T39" s="8"/>
      <c r="U39" s="89"/>
      <c r="V39" s="10"/>
      <c r="W39" s="9"/>
      <c r="X39" s="10"/>
    </row>
    <row r="40" spans="1:24" ht="9.6" customHeight="1">
      <c r="A40" s="4"/>
      <c r="B40" s="5"/>
      <c r="C40" s="96" t="s">
        <v>143</v>
      </c>
      <c r="D40" s="6"/>
      <c r="E40" s="8"/>
      <c r="F40" s="8"/>
      <c r="G40" s="10"/>
      <c r="H40" s="8"/>
      <c r="I40" s="89"/>
      <c r="J40" s="10"/>
      <c r="K40" s="9">
        <f t="shared" si="0"/>
        <v>0</v>
      </c>
      <c r="L40" s="10" t="str">
        <f t="shared" si="1"/>
        <v>-</v>
      </c>
      <c r="N40" s="5"/>
      <c r="O40" s="96" t="s">
        <v>143</v>
      </c>
      <c r="P40" s="6"/>
      <c r="Q40" s="8"/>
      <c r="R40" s="8"/>
      <c r="S40" s="10"/>
      <c r="T40" s="8"/>
      <c r="U40" s="89"/>
      <c r="V40" s="10"/>
      <c r="W40" s="9"/>
      <c r="X40" s="10"/>
    </row>
    <row r="41" spans="1:24" ht="9.6" customHeight="1">
      <c r="A41" s="4"/>
      <c r="B41" s="5"/>
      <c r="C41" s="96" t="s">
        <v>144</v>
      </c>
      <c r="D41" s="6"/>
      <c r="E41" s="8"/>
      <c r="F41" s="8"/>
      <c r="G41" s="10"/>
      <c r="H41" s="8"/>
      <c r="I41" s="89"/>
      <c r="J41" s="10"/>
      <c r="K41" s="9">
        <f t="shared" si="0"/>
        <v>0</v>
      </c>
      <c r="L41" s="10" t="str">
        <f t="shared" si="1"/>
        <v>-</v>
      </c>
      <c r="N41" s="5"/>
      <c r="O41" s="96" t="s">
        <v>144</v>
      </c>
      <c r="P41" s="6"/>
      <c r="Q41" s="8"/>
      <c r="R41" s="8"/>
      <c r="S41" s="10"/>
      <c r="T41" s="8"/>
      <c r="U41" s="89"/>
      <c r="V41" s="10"/>
      <c r="W41" s="9"/>
      <c r="X41" s="10"/>
    </row>
    <row r="42" spans="1:24" ht="9.6" customHeight="1">
      <c r="A42" s="4"/>
      <c r="B42" s="5"/>
      <c r="C42" s="96" t="s">
        <v>142</v>
      </c>
      <c r="D42" s="6"/>
      <c r="E42" s="8"/>
      <c r="F42" s="8"/>
      <c r="G42" s="10"/>
      <c r="H42" s="8"/>
      <c r="I42" s="89"/>
      <c r="J42" s="10"/>
      <c r="K42" s="9">
        <f t="shared" si="0"/>
        <v>0</v>
      </c>
      <c r="L42" s="10" t="str">
        <f t="shared" si="1"/>
        <v>-</v>
      </c>
      <c r="N42" s="5"/>
      <c r="O42" s="96" t="s">
        <v>142</v>
      </c>
      <c r="P42" s="6"/>
      <c r="Q42" s="8"/>
      <c r="R42" s="8"/>
      <c r="S42" s="10"/>
      <c r="T42" s="8"/>
      <c r="U42" s="89"/>
      <c r="V42" s="10"/>
      <c r="W42" s="9"/>
      <c r="X42" s="10"/>
    </row>
    <row r="43" spans="1:24" ht="9.6" customHeight="1">
      <c r="A43" s="4"/>
      <c r="B43" s="5"/>
      <c r="C43" s="96" t="s">
        <v>162</v>
      </c>
      <c r="D43" s="27"/>
      <c r="E43" s="29"/>
      <c r="F43" s="29"/>
      <c r="G43" s="31"/>
      <c r="H43" s="29"/>
      <c r="I43" s="92"/>
      <c r="J43" s="31"/>
      <c r="K43" s="30">
        <f t="shared" si="0"/>
        <v>0</v>
      </c>
      <c r="L43" s="31" t="str">
        <f t="shared" si="1"/>
        <v>-</v>
      </c>
      <c r="N43" s="5"/>
      <c r="O43" s="96" t="s">
        <v>162</v>
      </c>
      <c r="P43" s="27"/>
      <c r="Q43" s="29"/>
      <c r="R43" s="29"/>
      <c r="S43" s="31"/>
      <c r="T43" s="29"/>
      <c r="U43" s="92"/>
      <c r="V43" s="31"/>
      <c r="W43" s="30"/>
      <c r="X43" s="31"/>
    </row>
    <row r="44" spans="1:24" ht="9.6" customHeight="1">
      <c r="A44" s="4"/>
      <c r="B44" s="26" t="s">
        <v>41</v>
      </c>
      <c r="C44" s="99"/>
      <c r="D44" s="6"/>
      <c r="E44" s="8"/>
      <c r="F44" s="8"/>
      <c r="G44" s="10"/>
      <c r="H44" s="8"/>
      <c r="I44" s="89"/>
      <c r="J44" s="10"/>
      <c r="K44" s="9">
        <f t="shared" si="0"/>
        <v>0</v>
      </c>
      <c r="L44" s="10" t="str">
        <f t="shared" si="1"/>
        <v>-</v>
      </c>
      <c r="N44" s="26" t="s">
        <v>41</v>
      </c>
      <c r="O44" s="99"/>
      <c r="P44" s="6"/>
      <c r="Q44" s="8"/>
      <c r="R44" s="8"/>
      <c r="S44" s="10"/>
      <c r="T44" s="8"/>
      <c r="U44" s="89"/>
      <c r="V44" s="10"/>
      <c r="W44" s="9"/>
      <c r="X44" s="10"/>
    </row>
    <row r="45" spans="1:24" ht="9.6" customHeight="1">
      <c r="A45" s="4"/>
      <c r="B45" s="5"/>
      <c r="C45" s="96" t="s">
        <v>163</v>
      </c>
      <c r="D45" s="74"/>
      <c r="E45" s="8"/>
      <c r="F45" s="8"/>
      <c r="G45" s="10"/>
      <c r="H45" s="8"/>
      <c r="I45" s="89"/>
      <c r="J45" s="10"/>
      <c r="K45" s="9">
        <f t="shared" si="0"/>
        <v>0</v>
      </c>
      <c r="L45" s="10" t="str">
        <f t="shared" si="1"/>
        <v>-</v>
      </c>
      <c r="N45" s="5"/>
      <c r="O45" s="96" t="s">
        <v>163</v>
      </c>
      <c r="P45" s="74"/>
      <c r="Q45" s="8"/>
      <c r="R45" s="8"/>
      <c r="S45" s="10"/>
      <c r="T45" s="8"/>
      <c r="U45" s="89"/>
      <c r="V45" s="10"/>
      <c r="W45" s="9"/>
      <c r="X45" s="10"/>
    </row>
    <row r="46" spans="1:24" ht="9.6" customHeight="1">
      <c r="A46" s="4"/>
      <c r="B46" s="5"/>
      <c r="C46" s="96" t="s">
        <v>164</v>
      </c>
      <c r="D46" s="74"/>
      <c r="E46" s="8"/>
      <c r="F46" s="8"/>
      <c r="G46" s="10"/>
      <c r="H46" s="8"/>
      <c r="I46" s="89"/>
      <c r="J46" s="10"/>
      <c r="K46" s="9">
        <f>E46-H46</f>
        <v>0</v>
      </c>
      <c r="L46" s="10" t="str">
        <f>IF(H46=0,"-",E46/H46-1)</f>
        <v>-</v>
      </c>
      <c r="N46" s="5"/>
      <c r="O46" s="96" t="s">
        <v>164</v>
      </c>
      <c r="P46" s="74"/>
      <c r="Q46" s="8"/>
      <c r="R46" s="8"/>
      <c r="S46" s="10"/>
      <c r="T46" s="8"/>
      <c r="U46" s="89"/>
      <c r="V46" s="10"/>
      <c r="W46" s="9"/>
      <c r="X46" s="10"/>
    </row>
    <row r="47" spans="1:24" ht="9.6" customHeight="1">
      <c r="A47" s="4"/>
      <c r="B47" s="5"/>
      <c r="C47" s="96" t="s">
        <v>165</v>
      </c>
      <c r="D47" s="74"/>
      <c r="E47" s="8"/>
      <c r="F47" s="8"/>
      <c r="G47" s="10"/>
      <c r="H47" s="8"/>
      <c r="I47" s="89"/>
      <c r="J47" s="10"/>
      <c r="K47" s="9">
        <f t="shared" si="0"/>
        <v>0</v>
      </c>
      <c r="L47" s="10" t="str">
        <f t="shared" si="1"/>
        <v>-</v>
      </c>
      <c r="N47" s="5"/>
      <c r="O47" s="96" t="s">
        <v>165</v>
      </c>
      <c r="P47" s="74"/>
      <c r="Q47" s="8"/>
      <c r="R47" s="8"/>
      <c r="S47" s="10"/>
      <c r="T47" s="8"/>
      <c r="U47" s="89"/>
      <c r="V47" s="10"/>
      <c r="W47" s="9"/>
      <c r="X47" s="10"/>
    </row>
    <row r="48" spans="1:24" ht="9.6" customHeight="1">
      <c r="A48" s="4"/>
      <c r="B48" s="26" t="s">
        <v>166</v>
      </c>
      <c r="C48" s="96"/>
      <c r="D48" s="74"/>
      <c r="E48" s="8"/>
      <c r="F48" s="8"/>
      <c r="G48" s="10"/>
      <c r="H48" s="8"/>
      <c r="I48" s="89"/>
      <c r="J48" s="10"/>
      <c r="K48" s="9">
        <f t="shared" si="0"/>
        <v>0</v>
      </c>
      <c r="L48" s="10" t="str">
        <f t="shared" si="1"/>
        <v>-</v>
      </c>
      <c r="N48" s="26" t="s">
        <v>166</v>
      </c>
      <c r="O48" s="96"/>
      <c r="P48" s="74"/>
      <c r="Q48" s="8"/>
      <c r="R48" s="8"/>
      <c r="S48" s="10"/>
      <c r="T48" s="8"/>
      <c r="U48" s="89"/>
      <c r="V48" s="10"/>
      <c r="W48" s="9"/>
      <c r="X48" s="10"/>
    </row>
    <row r="49" spans="1:24" ht="9.6" customHeight="1">
      <c r="A49" s="4"/>
      <c r="B49" s="5"/>
      <c r="C49" s="96" t="s">
        <v>167</v>
      </c>
      <c r="D49" s="74"/>
      <c r="E49" s="8"/>
      <c r="F49" s="8"/>
      <c r="G49" s="10"/>
      <c r="H49" s="8"/>
      <c r="I49" s="89"/>
      <c r="J49" s="10"/>
      <c r="K49" s="9">
        <f t="shared" si="0"/>
        <v>0</v>
      </c>
      <c r="L49" s="10" t="str">
        <f t="shared" si="1"/>
        <v>-</v>
      </c>
      <c r="N49" s="5"/>
      <c r="O49" s="96" t="s">
        <v>167</v>
      </c>
      <c r="P49" s="74"/>
      <c r="Q49" s="8"/>
      <c r="R49" s="8"/>
      <c r="S49" s="10"/>
      <c r="T49" s="8"/>
      <c r="U49" s="89"/>
      <c r="V49" s="10"/>
      <c r="W49" s="9"/>
      <c r="X49" s="10"/>
    </row>
    <row r="50" spans="1:24" ht="9.6" customHeight="1">
      <c r="A50" s="4"/>
      <c r="B50" s="5"/>
      <c r="C50" s="96" t="s">
        <v>168</v>
      </c>
      <c r="D50" s="74"/>
      <c r="E50" s="8"/>
      <c r="F50" s="8"/>
      <c r="G50" s="10"/>
      <c r="H50" s="8"/>
      <c r="I50" s="89"/>
      <c r="J50" s="10"/>
      <c r="K50" s="9">
        <f t="shared" si="0"/>
        <v>0</v>
      </c>
      <c r="L50" s="10" t="str">
        <f t="shared" si="1"/>
        <v>-</v>
      </c>
      <c r="N50" s="5"/>
      <c r="O50" s="96" t="s">
        <v>168</v>
      </c>
      <c r="P50" s="74"/>
      <c r="Q50" s="8"/>
      <c r="R50" s="8"/>
      <c r="S50" s="10"/>
      <c r="T50" s="8"/>
      <c r="U50" s="89"/>
      <c r="V50" s="10"/>
      <c r="W50" s="9"/>
      <c r="X50" s="10"/>
    </row>
    <row r="51" spans="1:24" ht="9.6" customHeight="1">
      <c r="A51" s="4"/>
      <c r="B51" s="26" t="s">
        <v>15</v>
      </c>
      <c r="C51" s="96"/>
      <c r="D51" s="6"/>
      <c r="E51" s="8"/>
      <c r="F51" s="8"/>
      <c r="G51" s="10"/>
      <c r="H51" s="8"/>
      <c r="I51" s="89"/>
      <c r="J51" s="10"/>
      <c r="K51" s="9">
        <f t="shared" si="0"/>
        <v>0</v>
      </c>
      <c r="L51" s="10" t="str">
        <f t="shared" si="1"/>
        <v>-</v>
      </c>
      <c r="N51" s="26" t="s">
        <v>15</v>
      </c>
      <c r="O51" s="96"/>
      <c r="P51" s="6"/>
      <c r="Q51" s="8"/>
      <c r="R51" s="8"/>
      <c r="S51" s="10"/>
      <c r="T51" s="8"/>
      <c r="U51" s="89"/>
      <c r="V51" s="10"/>
      <c r="W51" s="9"/>
      <c r="X51" s="10"/>
    </row>
    <row r="52" spans="1:24" ht="9.6" customHeight="1">
      <c r="A52" s="4"/>
      <c r="B52" s="5"/>
      <c r="C52" s="96" t="s">
        <v>173</v>
      </c>
      <c r="D52" s="6"/>
      <c r="E52" s="8"/>
      <c r="F52" s="8"/>
      <c r="G52" s="10"/>
      <c r="H52" s="8"/>
      <c r="I52" s="89"/>
      <c r="J52" s="10"/>
      <c r="K52" s="9">
        <f t="shared" si="0"/>
        <v>0</v>
      </c>
      <c r="L52" s="10" t="str">
        <f t="shared" si="1"/>
        <v>-</v>
      </c>
      <c r="N52" s="5"/>
      <c r="O52" s="96" t="s">
        <v>173</v>
      </c>
      <c r="P52" s="6"/>
      <c r="Q52" s="8"/>
      <c r="R52" s="8"/>
      <c r="S52" s="10"/>
      <c r="T52" s="8"/>
      <c r="U52" s="89"/>
      <c r="V52" s="10"/>
      <c r="W52" s="9"/>
      <c r="X52" s="10"/>
    </row>
    <row r="53" spans="1:24" ht="9.6" customHeight="1">
      <c r="A53" s="17" t="s">
        <v>21</v>
      </c>
      <c r="B53" s="5"/>
      <c r="C53" s="96" t="s">
        <v>169</v>
      </c>
      <c r="D53" s="6"/>
      <c r="E53" s="8"/>
      <c r="F53" s="8"/>
      <c r="G53" s="10"/>
      <c r="H53" s="8"/>
      <c r="I53" s="89"/>
      <c r="J53" s="10"/>
      <c r="K53" s="9">
        <f t="shared" si="0"/>
        <v>0</v>
      </c>
      <c r="L53" s="10" t="str">
        <f t="shared" si="1"/>
        <v>-</v>
      </c>
      <c r="N53" s="5"/>
      <c r="O53" s="96" t="s">
        <v>169</v>
      </c>
      <c r="P53" s="6"/>
      <c r="Q53" s="8"/>
      <c r="R53" s="8"/>
      <c r="S53" s="10"/>
      <c r="T53" s="8"/>
      <c r="U53" s="89"/>
      <c r="V53" s="10"/>
      <c r="W53" s="9"/>
      <c r="X53" s="10"/>
    </row>
    <row r="54" spans="1:24" ht="9.6" customHeight="1">
      <c r="A54" s="17"/>
      <c r="B54" s="5"/>
      <c r="C54" s="96" t="s">
        <v>170</v>
      </c>
      <c r="D54" s="6"/>
      <c r="E54" s="8"/>
      <c r="F54" s="8"/>
      <c r="G54" s="10"/>
      <c r="H54" s="8"/>
      <c r="I54" s="89"/>
      <c r="J54" s="10"/>
      <c r="K54" s="9">
        <f>E54-H54</f>
        <v>0</v>
      </c>
      <c r="L54" s="10" t="str">
        <f>IF(H54=0,"-",E54/H54-1)</f>
        <v>-</v>
      </c>
      <c r="N54" s="5"/>
      <c r="O54" s="96" t="s">
        <v>170</v>
      </c>
      <c r="P54" s="6"/>
      <c r="Q54" s="8"/>
      <c r="R54" s="8"/>
      <c r="S54" s="10"/>
      <c r="T54" s="8"/>
      <c r="U54" s="89"/>
      <c r="V54" s="10"/>
      <c r="W54" s="9"/>
      <c r="X54" s="10"/>
    </row>
    <row r="55" spans="1:24" ht="9.6" customHeight="1">
      <c r="A55" s="17"/>
      <c r="B55" s="5"/>
      <c r="C55" s="96"/>
      <c r="D55" s="6" t="s">
        <v>172</v>
      </c>
      <c r="E55" s="8"/>
      <c r="F55" s="8"/>
      <c r="G55" s="10"/>
      <c r="H55" s="8"/>
      <c r="I55" s="89"/>
      <c r="J55" s="10"/>
      <c r="K55" s="9"/>
      <c r="L55" s="10"/>
      <c r="N55" s="5"/>
      <c r="O55" s="96"/>
      <c r="P55" s="6" t="s">
        <v>172</v>
      </c>
      <c r="Q55" s="8"/>
      <c r="R55" s="8"/>
      <c r="S55" s="10"/>
      <c r="T55" s="8"/>
      <c r="U55" s="89"/>
      <c r="V55" s="10"/>
      <c r="W55" s="9"/>
      <c r="X55" s="10"/>
    </row>
    <row r="56" spans="1:24" ht="9.6" customHeight="1">
      <c r="A56" s="17"/>
      <c r="B56" s="5"/>
      <c r="C56" s="96"/>
      <c r="D56" s="6" t="s">
        <v>77</v>
      </c>
      <c r="E56" s="8"/>
      <c r="F56" s="8"/>
      <c r="G56" s="10"/>
      <c r="H56" s="8"/>
      <c r="I56" s="89"/>
      <c r="J56" s="10"/>
      <c r="K56" s="9"/>
      <c r="L56" s="10"/>
      <c r="N56" s="5"/>
      <c r="O56" s="96"/>
      <c r="P56" s="6" t="s">
        <v>77</v>
      </c>
      <c r="Q56" s="8"/>
      <c r="R56" s="8"/>
      <c r="S56" s="10"/>
      <c r="T56" s="8"/>
      <c r="U56" s="89"/>
      <c r="V56" s="10"/>
      <c r="W56" s="9"/>
      <c r="X56" s="10"/>
    </row>
    <row r="57" spans="1:24" ht="9.6" customHeight="1">
      <c r="A57" s="4"/>
      <c r="B57" s="5"/>
      <c r="C57" s="96" t="s">
        <v>171</v>
      </c>
      <c r="D57" s="27"/>
      <c r="E57" s="29"/>
      <c r="F57" s="29"/>
      <c r="G57" s="31"/>
      <c r="H57" s="29"/>
      <c r="I57" s="92"/>
      <c r="J57" s="31"/>
      <c r="K57" s="30">
        <f t="shared" si="0"/>
        <v>0</v>
      </c>
      <c r="L57" s="31" t="str">
        <f t="shared" si="1"/>
        <v>-</v>
      </c>
      <c r="N57" s="5"/>
      <c r="O57" s="96" t="s">
        <v>171</v>
      </c>
      <c r="P57" s="27"/>
      <c r="Q57" s="29"/>
      <c r="R57" s="29"/>
      <c r="S57" s="31"/>
      <c r="T57" s="29"/>
      <c r="U57" s="92"/>
      <c r="V57" s="31"/>
      <c r="W57" s="30"/>
      <c r="X57" s="31"/>
    </row>
    <row r="58" spans="1:24" ht="9.6" customHeight="1">
      <c r="A58" s="4"/>
      <c r="B58" s="26" t="s">
        <v>23</v>
      </c>
      <c r="C58" s="99"/>
      <c r="D58" s="6"/>
      <c r="E58" s="29"/>
      <c r="F58" s="29"/>
      <c r="G58" s="31"/>
      <c r="H58" s="29"/>
      <c r="I58" s="92"/>
      <c r="J58" s="31"/>
      <c r="K58" s="30">
        <f t="shared" si="0"/>
        <v>0</v>
      </c>
      <c r="L58" s="31" t="str">
        <f t="shared" si="1"/>
        <v>-</v>
      </c>
      <c r="N58" s="26" t="s">
        <v>23</v>
      </c>
      <c r="O58" s="99"/>
      <c r="P58" s="6"/>
      <c r="Q58" s="29"/>
      <c r="R58" s="29"/>
      <c r="S58" s="31"/>
      <c r="T58" s="29"/>
      <c r="U58" s="92"/>
      <c r="V58" s="31"/>
      <c r="W58" s="30"/>
      <c r="X58" s="31"/>
    </row>
    <row r="59" spans="1:24" ht="9.6" customHeight="1">
      <c r="A59" s="4"/>
      <c r="B59" s="5"/>
      <c r="C59" s="96" t="s">
        <v>174</v>
      </c>
      <c r="D59" s="74"/>
      <c r="E59" s="8"/>
      <c r="F59" s="8"/>
      <c r="G59" s="10"/>
      <c r="H59" s="8"/>
      <c r="I59" s="89"/>
      <c r="J59" s="10"/>
      <c r="K59" s="9">
        <f t="shared" si="0"/>
        <v>0</v>
      </c>
      <c r="L59" s="10" t="str">
        <f t="shared" si="1"/>
        <v>-</v>
      </c>
      <c r="N59" s="5"/>
      <c r="O59" s="96" t="s">
        <v>174</v>
      </c>
      <c r="P59" s="74"/>
      <c r="Q59" s="8"/>
      <c r="R59" s="8"/>
      <c r="S59" s="10"/>
      <c r="T59" s="8"/>
      <c r="U59" s="89"/>
      <c r="V59" s="10"/>
      <c r="W59" s="9"/>
      <c r="X59" s="10"/>
    </row>
    <row r="60" spans="1:24" ht="9.6" customHeight="1">
      <c r="A60" s="4"/>
      <c r="B60" s="5"/>
      <c r="C60" s="96" t="s">
        <v>175</v>
      </c>
      <c r="D60" s="74"/>
      <c r="E60" s="8"/>
      <c r="F60" s="8"/>
      <c r="G60" s="10"/>
      <c r="H60" s="8"/>
      <c r="I60" s="89"/>
      <c r="J60" s="10"/>
      <c r="K60" s="9">
        <f t="shared" si="0"/>
        <v>0</v>
      </c>
      <c r="L60" s="10" t="str">
        <f t="shared" si="1"/>
        <v>-</v>
      </c>
      <c r="N60" s="5"/>
      <c r="O60" s="96" t="s">
        <v>175</v>
      </c>
      <c r="P60" s="74"/>
      <c r="Q60" s="8"/>
      <c r="R60" s="8"/>
      <c r="S60" s="10"/>
      <c r="T60" s="8"/>
      <c r="U60" s="89"/>
      <c r="V60" s="10"/>
      <c r="W60" s="9"/>
      <c r="X60" s="10"/>
    </row>
    <row r="61" spans="1:24" ht="9.6" customHeight="1">
      <c r="A61" s="4"/>
      <c r="B61" s="5"/>
      <c r="C61" s="96" t="s">
        <v>25</v>
      </c>
      <c r="D61" s="74"/>
      <c r="E61" s="8"/>
      <c r="F61" s="8"/>
      <c r="G61" s="10"/>
      <c r="H61" s="8"/>
      <c r="I61" s="89"/>
      <c r="J61" s="10"/>
      <c r="K61" s="9">
        <f t="shared" si="0"/>
        <v>0</v>
      </c>
      <c r="L61" s="10" t="str">
        <f t="shared" si="1"/>
        <v>-</v>
      </c>
      <c r="N61" s="5"/>
      <c r="O61" s="96" t="s">
        <v>25</v>
      </c>
      <c r="P61" s="74"/>
      <c r="Q61" s="8"/>
      <c r="R61" s="8"/>
      <c r="S61" s="10"/>
      <c r="T61" s="8"/>
      <c r="U61" s="89"/>
      <c r="V61" s="10"/>
      <c r="W61" s="9"/>
      <c r="X61" s="10"/>
    </row>
    <row r="62" spans="1:24" ht="9.6" customHeight="1">
      <c r="A62" s="4"/>
      <c r="B62" s="5"/>
      <c r="C62" s="96" t="s">
        <v>176</v>
      </c>
      <c r="D62" s="74"/>
      <c r="E62" s="8"/>
      <c r="F62" s="8"/>
      <c r="G62" s="10"/>
      <c r="H62" s="8"/>
      <c r="I62" s="89"/>
      <c r="J62" s="10"/>
      <c r="K62" s="9">
        <f t="shared" si="0"/>
        <v>0</v>
      </c>
      <c r="L62" s="10" t="str">
        <f t="shared" si="1"/>
        <v>-</v>
      </c>
      <c r="N62" s="5"/>
      <c r="O62" s="96" t="s">
        <v>176</v>
      </c>
      <c r="P62" s="74"/>
      <c r="Q62" s="8"/>
      <c r="R62" s="8"/>
      <c r="S62" s="10"/>
      <c r="T62" s="8"/>
      <c r="U62" s="89"/>
      <c r="V62" s="10"/>
      <c r="W62" s="9"/>
      <c r="X62" s="10"/>
    </row>
    <row r="63" spans="1:24" ht="9.6" customHeight="1">
      <c r="A63" s="4"/>
      <c r="B63" s="5"/>
      <c r="C63" s="96" t="s">
        <v>177</v>
      </c>
      <c r="D63" s="74"/>
      <c r="E63" s="8"/>
      <c r="F63" s="8"/>
      <c r="G63" s="10"/>
      <c r="H63" s="8"/>
      <c r="I63" s="89"/>
      <c r="J63" s="10"/>
      <c r="K63" s="9">
        <f>E63-H63</f>
        <v>0</v>
      </c>
      <c r="L63" s="10" t="str">
        <f>IF(H63=0,"-",E63/H63-1)</f>
        <v>-</v>
      </c>
      <c r="N63" s="5"/>
      <c r="O63" s="96" t="s">
        <v>177</v>
      </c>
      <c r="P63" s="74"/>
      <c r="Q63" s="8"/>
      <c r="R63" s="8"/>
      <c r="S63" s="10"/>
      <c r="T63" s="8"/>
      <c r="U63" s="89"/>
      <c r="V63" s="10"/>
      <c r="W63" s="9"/>
      <c r="X63" s="10"/>
    </row>
    <row r="64" spans="1:24" ht="9.6" customHeight="1">
      <c r="A64" s="4"/>
      <c r="B64" s="5"/>
      <c r="C64" s="96" t="s">
        <v>178</v>
      </c>
      <c r="D64" s="74"/>
      <c r="E64" s="8"/>
      <c r="F64" s="8"/>
      <c r="G64" s="10"/>
      <c r="H64" s="8"/>
      <c r="I64" s="89"/>
      <c r="J64" s="10"/>
      <c r="K64" s="9">
        <f t="shared" si="0"/>
        <v>0</v>
      </c>
      <c r="L64" s="10" t="str">
        <f t="shared" si="1"/>
        <v>-</v>
      </c>
      <c r="N64" s="5"/>
      <c r="O64" s="96" t="s">
        <v>178</v>
      </c>
      <c r="P64" s="74"/>
      <c r="Q64" s="8"/>
      <c r="R64" s="8"/>
      <c r="S64" s="10"/>
      <c r="T64" s="8"/>
      <c r="U64" s="89"/>
      <c r="V64" s="10"/>
      <c r="W64" s="9"/>
      <c r="X64" s="10"/>
    </row>
    <row r="65" spans="1:24" ht="9.6" customHeight="1">
      <c r="A65" s="4"/>
      <c r="B65" s="26" t="s">
        <v>19</v>
      </c>
      <c r="C65" s="96"/>
      <c r="D65" s="6"/>
      <c r="E65" s="8"/>
      <c r="F65" s="8"/>
      <c r="G65" s="10"/>
      <c r="H65" s="8"/>
      <c r="I65" s="89"/>
      <c r="J65" s="10"/>
      <c r="K65" s="9">
        <f t="shared" si="0"/>
        <v>0</v>
      </c>
      <c r="L65" s="10" t="str">
        <f t="shared" si="1"/>
        <v>-</v>
      </c>
      <c r="N65" s="26" t="s">
        <v>19</v>
      </c>
      <c r="O65" s="96"/>
      <c r="P65" s="6"/>
      <c r="Q65" s="8"/>
      <c r="R65" s="8"/>
      <c r="S65" s="10"/>
      <c r="T65" s="8"/>
      <c r="U65" s="89"/>
      <c r="V65" s="10"/>
      <c r="W65" s="9"/>
      <c r="X65" s="10"/>
    </row>
    <row r="66" spans="1:24" ht="9.6" customHeight="1">
      <c r="A66" s="4"/>
      <c r="B66" s="5"/>
      <c r="C66" s="96" t="s">
        <v>179</v>
      </c>
      <c r="D66" s="27"/>
      <c r="E66" s="29"/>
      <c r="F66" s="29"/>
      <c r="G66" s="31"/>
      <c r="H66" s="29"/>
      <c r="I66" s="92"/>
      <c r="J66" s="31"/>
      <c r="K66" s="30">
        <f t="shared" si="0"/>
        <v>0</v>
      </c>
      <c r="L66" s="31" t="str">
        <f t="shared" si="1"/>
        <v>-</v>
      </c>
      <c r="N66" s="5"/>
      <c r="O66" s="96" t="s">
        <v>179</v>
      </c>
      <c r="P66" s="27"/>
      <c r="Q66" s="29"/>
      <c r="R66" s="29"/>
      <c r="S66" s="31"/>
      <c r="T66" s="29"/>
      <c r="U66" s="92"/>
      <c r="V66" s="31"/>
      <c r="W66" s="30"/>
      <c r="X66" s="31"/>
    </row>
    <row r="67" spans="1:24" ht="9.6" customHeight="1">
      <c r="A67" s="4"/>
      <c r="B67" s="5"/>
      <c r="C67" s="96" t="s">
        <v>180</v>
      </c>
      <c r="D67" s="6"/>
      <c r="E67" s="8"/>
      <c r="F67" s="8"/>
      <c r="G67" s="10"/>
      <c r="H67" s="8"/>
      <c r="I67" s="89"/>
      <c r="J67" s="10"/>
      <c r="K67" s="9">
        <f t="shared" ref="K67:K75" si="2">E67-H67</f>
        <v>0</v>
      </c>
      <c r="L67" s="10" t="str">
        <f t="shared" ref="L67:L75" si="3">IF(H67=0,"-",E67/H67-1)</f>
        <v>-</v>
      </c>
      <c r="N67" s="5"/>
      <c r="O67" s="96" t="s">
        <v>180</v>
      </c>
      <c r="P67" s="6"/>
      <c r="Q67" s="8"/>
      <c r="R67" s="8"/>
      <c r="S67" s="10"/>
      <c r="T67" s="8"/>
      <c r="U67" s="89"/>
      <c r="V67" s="10"/>
      <c r="W67" s="9"/>
      <c r="X67" s="10"/>
    </row>
    <row r="68" spans="1:24" ht="9.6" customHeight="1">
      <c r="A68" s="4"/>
      <c r="B68" s="5"/>
      <c r="C68" s="96" t="s">
        <v>181</v>
      </c>
      <c r="D68" s="6"/>
      <c r="E68" s="8"/>
      <c r="F68" s="8"/>
      <c r="G68" s="10"/>
      <c r="H68" s="8"/>
      <c r="I68" s="89"/>
      <c r="J68" s="10"/>
      <c r="K68" s="9">
        <f t="shared" si="2"/>
        <v>0</v>
      </c>
      <c r="L68" s="10" t="str">
        <f t="shared" si="3"/>
        <v>-</v>
      </c>
      <c r="N68" s="5"/>
      <c r="O68" s="96" t="s">
        <v>181</v>
      </c>
      <c r="P68" s="6"/>
      <c r="Q68" s="8"/>
      <c r="R68" s="8"/>
      <c r="S68" s="10"/>
      <c r="T68" s="8"/>
      <c r="U68" s="89"/>
      <c r="V68" s="10"/>
      <c r="W68" s="9"/>
      <c r="X68" s="10"/>
    </row>
    <row r="69" spans="1:24" ht="9.6" customHeight="1">
      <c r="A69" s="4"/>
      <c r="B69" s="5"/>
      <c r="C69" s="96" t="s">
        <v>182</v>
      </c>
      <c r="D69" s="6"/>
      <c r="E69" s="8"/>
      <c r="F69" s="8"/>
      <c r="G69" s="10"/>
      <c r="H69" s="8"/>
      <c r="I69" s="89"/>
      <c r="J69" s="10"/>
      <c r="K69" s="9">
        <f t="shared" si="2"/>
        <v>0</v>
      </c>
      <c r="L69" s="10" t="str">
        <f t="shared" si="3"/>
        <v>-</v>
      </c>
      <c r="N69" s="5"/>
      <c r="O69" s="96" t="s">
        <v>182</v>
      </c>
      <c r="P69" s="6"/>
      <c r="Q69" s="8"/>
      <c r="R69" s="8"/>
      <c r="S69" s="10"/>
      <c r="T69" s="8"/>
      <c r="U69" s="89"/>
      <c r="V69" s="10"/>
      <c r="W69" s="9"/>
      <c r="X69" s="10"/>
    </row>
    <row r="70" spans="1:24" ht="9.6" customHeight="1">
      <c r="A70" s="4"/>
      <c r="B70" s="5"/>
      <c r="C70" s="96" t="s">
        <v>183</v>
      </c>
      <c r="D70" s="6"/>
      <c r="E70" s="8"/>
      <c r="F70" s="8"/>
      <c r="G70" s="10"/>
      <c r="H70" s="8"/>
      <c r="I70" s="89"/>
      <c r="J70" s="10"/>
      <c r="K70" s="9">
        <f t="shared" si="2"/>
        <v>0</v>
      </c>
      <c r="L70" s="10" t="str">
        <f t="shared" si="3"/>
        <v>-</v>
      </c>
      <c r="N70" s="5"/>
      <c r="O70" s="96" t="s">
        <v>183</v>
      </c>
      <c r="P70" s="6"/>
      <c r="Q70" s="8"/>
      <c r="R70" s="8"/>
      <c r="S70" s="10"/>
      <c r="T70" s="8"/>
      <c r="U70" s="89"/>
      <c r="V70" s="10"/>
      <c r="W70" s="9"/>
      <c r="X70" s="10"/>
    </row>
    <row r="71" spans="1:24" ht="9.6" customHeight="1">
      <c r="A71" s="4"/>
      <c r="B71" s="5"/>
      <c r="C71" s="96" t="s">
        <v>184</v>
      </c>
      <c r="D71" s="6"/>
      <c r="E71" s="8"/>
      <c r="F71" s="8"/>
      <c r="G71" s="10"/>
      <c r="H71" s="8"/>
      <c r="I71" s="89"/>
      <c r="J71" s="10"/>
      <c r="K71" s="9">
        <f t="shared" si="2"/>
        <v>0</v>
      </c>
      <c r="L71" s="10" t="str">
        <f t="shared" si="3"/>
        <v>-</v>
      </c>
      <c r="N71" s="5"/>
      <c r="O71" s="96" t="s">
        <v>184</v>
      </c>
      <c r="P71" s="6"/>
      <c r="Q71" s="8"/>
      <c r="R71" s="8"/>
      <c r="S71" s="10"/>
      <c r="T71" s="8"/>
      <c r="U71" s="89"/>
      <c r="V71" s="10"/>
      <c r="W71" s="9"/>
      <c r="X71" s="10"/>
    </row>
    <row r="72" spans="1:24" ht="9.6" customHeight="1">
      <c r="A72" s="4"/>
      <c r="B72" s="103" t="s">
        <v>185</v>
      </c>
      <c r="C72" s="104"/>
      <c r="D72" s="6"/>
      <c r="E72" s="8"/>
      <c r="F72" s="8"/>
      <c r="G72" s="10"/>
      <c r="H72" s="8"/>
      <c r="I72" s="89"/>
      <c r="J72" s="10"/>
      <c r="K72" s="9">
        <f t="shared" si="2"/>
        <v>0</v>
      </c>
      <c r="L72" s="10" t="str">
        <f t="shared" si="3"/>
        <v>-</v>
      </c>
      <c r="N72" s="26" t="s">
        <v>185</v>
      </c>
      <c r="O72" s="96"/>
      <c r="P72" s="6"/>
      <c r="Q72" s="8"/>
      <c r="R72" s="8"/>
      <c r="S72" s="10"/>
      <c r="T72" s="8"/>
      <c r="U72" s="89"/>
      <c r="V72" s="10"/>
      <c r="W72" s="9"/>
      <c r="X72" s="10"/>
    </row>
    <row r="73" spans="1:24" ht="9.6" customHeight="1">
      <c r="A73" s="4"/>
      <c r="B73" s="78"/>
      <c r="C73" s="104" t="s">
        <v>8</v>
      </c>
      <c r="D73" s="6"/>
      <c r="E73" s="8"/>
      <c r="F73" s="8"/>
      <c r="G73" s="10"/>
      <c r="H73" s="8"/>
      <c r="I73" s="89"/>
      <c r="J73" s="10"/>
      <c r="K73" s="9">
        <f t="shared" si="2"/>
        <v>0</v>
      </c>
      <c r="L73" s="10" t="str">
        <f t="shared" si="3"/>
        <v>-</v>
      </c>
      <c r="N73" s="5"/>
      <c r="O73" s="96" t="s">
        <v>8</v>
      </c>
      <c r="P73" s="6"/>
      <c r="Q73" s="8"/>
      <c r="R73" s="8"/>
      <c r="S73" s="10"/>
      <c r="T73" s="8"/>
      <c r="U73" s="89"/>
      <c r="V73" s="10"/>
      <c r="W73" s="9"/>
      <c r="X73" s="10"/>
    </row>
    <row r="74" spans="1:24" ht="9.6" customHeight="1">
      <c r="A74" s="4"/>
      <c r="B74" s="103"/>
      <c r="C74" s="104" t="s">
        <v>186</v>
      </c>
      <c r="D74" s="27"/>
      <c r="E74" s="29"/>
      <c r="F74" s="29"/>
      <c r="G74" s="31"/>
      <c r="H74" s="29"/>
      <c r="I74" s="92"/>
      <c r="J74" s="31"/>
      <c r="K74" s="30">
        <f t="shared" si="2"/>
        <v>0</v>
      </c>
      <c r="L74" s="31" t="str">
        <f t="shared" si="3"/>
        <v>-</v>
      </c>
      <c r="N74" s="26"/>
      <c r="O74" s="96" t="s">
        <v>186</v>
      </c>
      <c r="P74" s="27"/>
      <c r="Q74" s="29"/>
      <c r="R74" s="29"/>
      <c r="S74" s="31"/>
      <c r="T74" s="29"/>
      <c r="U74" s="92"/>
      <c r="V74" s="31"/>
      <c r="W74" s="30"/>
      <c r="X74" s="31"/>
    </row>
    <row r="75" spans="1:24" ht="9.6" customHeight="1">
      <c r="A75" s="32"/>
      <c r="B75" s="33" t="s">
        <v>29</v>
      </c>
      <c r="C75" s="34"/>
      <c r="D75" s="34"/>
      <c r="E75" s="36"/>
      <c r="F75" s="36"/>
      <c r="G75" s="50"/>
      <c r="H75" s="36"/>
      <c r="I75" s="93"/>
      <c r="J75" s="50"/>
      <c r="K75" s="35">
        <f t="shared" si="2"/>
        <v>0</v>
      </c>
      <c r="L75" s="37" t="str">
        <f t="shared" si="3"/>
        <v>-</v>
      </c>
      <c r="N75" s="33" t="s">
        <v>29</v>
      </c>
      <c r="O75" s="34"/>
      <c r="P75" s="34"/>
      <c r="Q75" s="36"/>
      <c r="R75" s="36"/>
      <c r="S75" s="50"/>
      <c r="T75" s="36"/>
      <c r="U75" s="93"/>
      <c r="V75" s="50"/>
      <c r="W75" s="35"/>
      <c r="X75" s="37"/>
    </row>
  </sheetData>
  <phoneticPr fontId="9" type="noConversion"/>
  <pageMargins left="0.52" right="0.78740157499999996" top="0.37" bottom="0.24" header="0.25" footer="0.2"/>
  <pageSetup paperSize="9" scale="95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2" enableFormatConditionsCalculation="0">
    <tabColor indexed="13"/>
  </sheetPr>
  <dimension ref="A1:AA76"/>
  <sheetViews>
    <sheetView topLeftCell="A40" workbookViewId="0">
      <selection activeCell="G42" sqref="G42"/>
    </sheetView>
  </sheetViews>
  <sheetFormatPr baseColWidth="10" defaultColWidth="11.5703125" defaultRowHeight="9" outlineLevelCol="1"/>
  <cols>
    <col min="1" max="1" width="13.42578125" style="1" customWidth="1"/>
    <col min="2" max="2" width="2.7109375" style="1" customWidth="1"/>
    <col min="3" max="3" width="15.28515625" style="1" bestFit="1" customWidth="1"/>
    <col min="4" max="4" width="10.7109375" style="1" customWidth="1"/>
    <col min="5" max="5" width="10.7109375" style="18" customWidth="1"/>
    <col min="6" max="6" width="9.7109375" style="1" customWidth="1"/>
    <col min="7" max="7" width="9.7109375" style="19" customWidth="1"/>
    <col min="8" max="9" width="6.28515625" style="1" bestFit="1" customWidth="1"/>
    <col min="10" max="10" width="11.5703125" style="1" customWidth="1"/>
    <col min="11" max="13" width="7.42578125" style="1" hidden="1" customWidth="1" outlineLevel="1"/>
    <col min="14" max="14" width="11.5703125" style="1" hidden="1" customWidth="1" outlineLevel="1"/>
    <col min="15" max="15" width="13.42578125" style="1" customWidth="1" collapsed="1"/>
    <col min="16" max="16" width="2.7109375" style="1" customWidth="1"/>
    <col min="17" max="17" width="15.28515625" style="1" bestFit="1" customWidth="1"/>
    <col min="18" max="18" width="10.7109375" style="1" customWidth="1"/>
    <col min="19" max="19" width="10.7109375" style="18" customWidth="1"/>
    <col min="20" max="20" width="9.7109375" style="1" customWidth="1"/>
    <col min="21" max="21" width="9.7109375" style="19" customWidth="1"/>
    <col min="22" max="23" width="6.28515625" style="1" bestFit="1" customWidth="1"/>
    <col min="24" max="25" width="11.5703125" style="1"/>
    <col min="26" max="27" width="6.42578125" style="1" bestFit="1" customWidth="1"/>
    <col min="28" max="16384" width="11.5703125" style="1"/>
  </cols>
  <sheetData>
    <row r="1" spans="1:27" ht="9.6" customHeight="1">
      <c r="A1" s="38" t="str">
        <f>"Cumul à fin :  "&amp;date!B3&amp;" "&amp;date!C3</f>
        <v>Cumul à fin :  Octobre 2017</v>
      </c>
      <c r="E1" s="87" t="s">
        <v>137</v>
      </c>
      <c r="F1" s="87" t="s">
        <v>147</v>
      </c>
      <c r="G1" s="48" t="s">
        <v>74</v>
      </c>
      <c r="H1" s="87" t="s">
        <v>137</v>
      </c>
      <c r="I1" s="87" t="s">
        <v>147</v>
      </c>
      <c r="J1" s="94" t="s">
        <v>148</v>
      </c>
      <c r="K1" s="49"/>
      <c r="L1" s="87"/>
      <c r="N1" s="38"/>
      <c r="O1" s="38" t="str">
        <f>"Mensuel :  "&amp;date!B3&amp;" "&amp;date!C3</f>
        <v>Mensuel :  Octobre 2017</v>
      </c>
      <c r="R1" s="87" t="s">
        <v>137</v>
      </c>
      <c r="S1" s="87" t="s">
        <v>147</v>
      </c>
      <c r="T1" s="48" t="s">
        <v>74</v>
      </c>
      <c r="U1" s="87" t="s">
        <v>137</v>
      </c>
      <c r="V1" s="87" t="s">
        <v>147</v>
      </c>
      <c r="W1" s="94" t="s">
        <v>148</v>
      </c>
      <c r="X1" s="49"/>
      <c r="Y1" s="87"/>
    </row>
    <row r="2" spans="1:27" ht="7.5" customHeight="1">
      <c r="A2" s="105" t="s">
        <v>557</v>
      </c>
      <c r="E2" s="20" t="e">
        <f>#REF!</f>
        <v>#REF!</v>
      </c>
      <c r="F2" s="20">
        <v>2017</v>
      </c>
      <c r="G2" s="86">
        <v>2017</v>
      </c>
      <c r="H2" s="20" t="e">
        <f>#REF!</f>
        <v>#REF!</v>
      </c>
      <c r="I2" s="20">
        <v>2016</v>
      </c>
      <c r="J2" s="87">
        <v>2016</v>
      </c>
      <c r="K2" s="3" t="s">
        <v>44</v>
      </c>
      <c r="L2" s="3" t="s">
        <v>45</v>
      </c>
      <c r="R2" s="20" t="e">
        <f>#REF!</f>
        <v>#REF!</v>
      </c>
      <c r="S2" s="20">
        <v>2017</v>
      </c>
      <c r="T2" s="86">
        <v>2017</v>
      </c>
      <c r="U2" s="20" t="e">
        <f>#REF!</f>
        <v>#REF!</v>
      </c>
      <c r="V2" s="20">
        <v>2016</v>
      </c>
      <c r="W2" s="87">
        <v>2016</v>
      </c>
      <c r="X2" s="3" t="s">
        <v>44</v>
      </c>
      <c r="Y2" s="3" t="s">
        <v>45</v>
      </c>
    </row>
    <row r="3" spans="1:27" ht="9.6" customHeight="1">
      <c r="A3" s="2" t="s">
        <v>0</v>
      </c>
      <c r="B3" s="22" t="s">
        <v>30</v>
      </c>
      <c r="C3" s="98"/>
      <c r="D3" s="23"/>
      <c r="E3" s="29"/>
      <c r="F3" s="29"/>
      <c r="G3" s="25"/>
      <c r="H3" s="29"/>
      <c r="I3" s="88"/>
      <c r="J3" s="25"/>
      <c r="K3" s="24">
        <f t="shared" ref="K3:K66" si="0">E3-H3</f>
        <v>0</v>
      </c>
      <c r="L3" s="25" t="str">
        <f t="shared" ref="L3:L66" si="1">IF(H3=0,"-",E3/H3-1)</f>
        <v>-</v>
      </c>
      <c r="M3" s="40">
        <f>+H3-'Onglet 1'!E3-'Onglet 2'!E3</f>
        <v>0</v>
      </c>
      <c r="O3" s="22" t="s">
        <v>30</v>
      </c>
      <c r="P3" s="98"/>
      <c r="Q3" s="23"/>
      <c r="R3" s="29" t="e">
        <f>SUM(#REF!,#REF!,'MAGASIN 1'!S3,#REF!,#REF!,#REF!,#REF!,#REF!,#REF!,#REF!,#REF!,#REF!,#REF!,#REF!,#REF!,#REF!,#REF!,#REF!,#REF!)</f>
        <v>#REF!</v>
      </c>
      <c r="S3" s="29"/>
      <c r="T3" s="25" t="e">
        <f t="shared" ref="T3:T12" si="2">+R3/R$75</f>
        <v>#REF!</v>
      </c>
      <c r="U3" s="29" t="e">
        <f>SUM(#REF!,#REF!,'MAGASIN 1'!T3,#REF!,#REF!,#REF!,#REF!,#REF!,#REF!,#REF!,#REF!,#REF!,#REF!,#REF!,#REF!,#REF!,#REF!,#REF!,#REF!)</f>
        <v>#REF!</v>
      </c>
      <c r="V3" s="88"/>
      <c r="W3" s="25" t="e">
        <f t="shared" ref="W3:W12" si="3">+U3/U$75</f>
        <v>#REF!</v>
      </c>
      <c r="X3" s="24" t="e">
        <f t="shared" ref="X3:X12" si="4">R3-U3</f>
        <v>#REF!</v>
      </c>
      <c r="Y3" s="25" t="e">
        <f t="shared" ref="Y3:Y12" si="5">IF(U3=0,"-",R3/U3-1)</f>
        <v>#REF!</v>
      </c>
      <c r="Z3" s="1" t="e">
        <f>+SUM(R4:R10)-R3</f>
        <v>#REF!</v>
      </c>
      <c r="AA3" s="1">
        <f>+SUM(S4:S10)-S3</f>
        <v>0</v>
      </c>
    </row>
    <row r="4" spans="1:27" ht="9.6" hidden="1" customHeight="1">
      <c r="A4" s="4" t="s">
        <v>1</v>
      </c>
      <c r="B4" s="5" t="s">
        <v>2</v>
      </c>
      <c r="C4" s="96"/>
      <c r="D4" s="6"/>
      <c r="E4" s="8"/>
      <c r="F4" s="8"/>
      <c r="G4" s="10"/>
      <c r="H4" s="8"/>
      <c r="I4" s="89"/>
      <c r="J4" s="10"/>
      <c r="K4" s="9">
        <f t="shared" si="0"/>
        <v>0</v>
      </c>
      <c r="L4" s="10" t="str">
        <f t="shared" si="1"/>
        <v>-</v>
      </c>
      <c r="M4" s="40">
        <f>+H4-'Onglet 1'!E4-'Onglet 2'!E4</f>
        <v>0</v>
      </c>
      <c r="O4" s="5" t="s">
        <v>2</v>
      </c>
      <c r="P4" s="96"/>
      <c r="Q4" s="6"/>
      <c r="R4" s="8" t="e">
        <f>SUM(#REF!,#REF!,'MAGASIN 1'!S4,#REF!,#REF!,#REF!,#REF!,#REF!,#REF!,#REF!,#REF!,#REF!,#REF!,#REF!,#REF!,#REF!,#REF!,#REF!,#REF!)</f>
        <v>#REF!</v>
      </c>
      <c r="S4" s="8"/>
      <c r="T4" s="10" t="e">
        <f t="shared" si="2"/>
        <v>#REF!</v>
      </c>
      <c r="U4" s="8" t="e">
        <f>SUM(#REF!,#REF!,'MAGASIN 1'!T4,#REF!,#REF!,#REF!,#REF!,#REF!,#REF!,#REF!,#REF!,#REF!,#REF!,#REF!,#REF!,#REF!,#REF!,#REF!,#REF!)</f>
        <v>#REF!</v>
      </c>
      <c r="V4" s="89"/>
      <c r="W4" s="10" t="e">
        <f t="shared" si="3"/>
        <v>#REF!</v>
      </c>
      <c r="X4" s="9" t="e">
        <f t="shared" si="4"/>
        <v>#REF!</v>
      </c>
      <c r="Y4" s="10" t="e">
        <f t="shared" si="5"/>
        <v>#REF!</v>
      </c>
    </row>
    <row r="5" spans="1:27" ht="9.6" hidden="1" customHeight="1">
      <c r="A5" s="4" t="s">
        <v>3</v>
      </c>
      <c r="B5" s="5" t="s">
        <v>4</v>
      </c>
      <c r="C5" s="96"/>
      <c r="D5" s="6"/>
      <c r="E5" s="8"/>
      <c r="F5" s="8"/>
      <c r="G5" s="10"/>
      <c r="H5" s="8"/>
      <c r="I5" s="89"/>
      <c r="J5" s="10"/>
      <c r="K5" s="9">
        <f t="shared" si="0"/>
        <v>0</v>
      </c>
      <c r="L5" s="10" t="str">
        <f t="shared" si="1"/>
        <v>-</v>
      </c>
      <c r="M5" s="40">
        <f>+H5-'Onglet 1'!E5-'Onglet 2'!E5</f>
        <v>0</v>
      </c>
      <c r="O5" s="5" t="s">
        <v>4</v>
      </c>
      <c r="P5" s="96"/>
      <c r="Q5" s="6"/>
      <c r="R5" s="8" t="e">
        <f>SUM(#REF!,#REF!,'MAGASIN 1'!S5,#REF!,#REF!,#REF!,#REF!,#REF!,#REF!,#REF!,#REF!,#REF!,#REF!,#REF!,#REF!,#REF!,#REF!,#REF!,#REF!)</f>
        <v>#REF!</v>
      </c>
      <c r="S5" s="8"/>
      <c r="T5" s="10" t="e">
        <f t="shared" si="2"/>
        <v>#REF!</v>
      </c>
      <c r="U5" s="8" t="e">
        <f>SUM(#REF!,#REF!,'MAGASIN 1'!T5,#REF!,#REF!,#REF!,#REF!,#REF!,#REF!,#REF!,#REF!,#REF!,#REF!,#REF!,#REF!,#REF!,#REF!,#REF!,#REF!)</f>
        <v>#REF!</v>
      </c>
      <c r="V5" s="89"/>
      <c r="W5" s="10" t="e">
        <f t="shared" si="3"/>
        <v>#REF!</v>
      </c>
      <c r="X5" s="9" t="e">
        <f t="shared" si="4"/>
        <v>#REF!</v>
      </c>
      <c r="Y5" s="10" t="e">
        <f t="shared" si="5"/>
        <v>#REF!</v>
      </c>
    </row>
    <row r="6" spans="1:27" ht="9.6" hidden="1" customHeight="1">
      <c r="A6" s="4"/>
      <c r="B6" s="5" t="s">
        <v>5</v>
      </c>
      <c r="C6" s="96"/>
      <c r="D6" s="6"/>
      <c r="E6" s="8"/>
      <c r="F6" s="8"/>
      <c r="G6" s="10"/>
      <c r="H6" s="8"/>
      <c r="I6" s="89"/>
      <c r="J6" s="10"/>
      <c r="K6" s="9">
        <f t="shared" si="0"/>
        <v>0</v>
      </c>
      <c r="L6" s="10" t="str">
        <f t="shared" si="1"/>
        <v>-</v>
      </c>
      <c r="M6" s="40">
        <f>+H6-'Onglet 1'!E6-'Onglet 2'!E6</f>
        <v>0</v>
      </c>
      <c r="O6" s="5" t="s">
        <v>5</v>
      </c>
      <c r="P6" s="96"/>
      <c r="Q6" s="6"/>
      <c r="R6" s="8" t="e">
        <f>SUM(#REF!,#REF!,'MAGASIN 1'!S6,#REF!,#REF!,#REF!,#REF!,#REF!,#REF!,#REF!,#REF!,#REF!,#REF!,#REF!,#REF!,#REF!,#REF!,#REF!,#REF!)</f>
        <v>#REF!</v>
      </c>
      <c r="S6" s="8"/>
      <c r="T6" s="10" t="e">
        <f t="shared" si="2"/>
        <v>#REF!</v>
      </c>
      <c r="U6" s="8" t="e">
        <f>SUM(#REF!,#REF!,'MAGASIN 1'!T6,#REF!,#REF!,#REF!,#REF!,#REF!,#REF!,#REF!,#REF!,#REF!,#REF!,#REF!,#REF!,#REF!,#REF!,#REF!,#REF!)</f>
        <v>#REF!</v>
      </c>
      <c r="V6" s="89"/>
      <c r="W6" s="10" t="e">
        <f t="shared" si="3"/>
        <v>#REF!</v>
      </c>
      <c r="X6" s="9" t="e">
        <f t="shared" si="4"/>
        <v>#REF!</v>
      </c>
      <c r="Y6" s="10" t="e">
        <f t="shared" si="5"/>
        <v>#REF!</v>
      </c>
    </row>
    <row r="7" spans="1:27" ht="9.6" hidden="1" customHeight="1">
      <c r="A7" s="4"/>
      <c r="B7" s="5" t="s">
        <v>6</v>
      </c>
      <c r="C7" s="96"/>
      <c r="D7" s="6"/>
      <c r="E7" s="8"/>
      <c r="F7" s="8"/>
      <c r="G7" s="10"/>
      <c r="H7" s="8"/>
      <c r="I7" s="89"/>
      <c r="J7" s="10"/>
      <c r="K7" s="9">
        <f t="shared" si="0"/>
        <v>0</v>
      </c>
      <c r="L7" s="10" t="str">
        <f t="shared" si="1"/>
        <v>-</v>
      </c>
      <c r="M7" s="40">
        <f>+H7-'Onglet 1'!E7-'Onglet 2'!E7</f>
        <v>0</v>
      </c>
      <c r="O7" s="5" t="s">
        <v>6</v>
      </c>
      <c r="P7" s="96"/>
      <c r="Q7" s="6"/>
      <c r="R7" s="8" t="e">
        <f>SUM(#REF!,#REF!,'MAGASIN 1'!S7,#REF!,#REF!,#REF!,#REF!,#REF!,#REF!,#REF!,#REF!,#REF!,#REF!,#REF!,#REF!,#REF!,#REF!,#REF!,#REF!)</f>
        <v>#REF!</v>
      </c>
      <c r="S7" s="8"/>
      <c r="T7" s="10" t="e">
        <f t="shared" si="2"/>
        <v>#REF!</v>
      </c>
      <c r="U7" s="8" t="e">
        <f>SUM(#REF!,#REF!,'MAGASIN 1'!T7,#REF!,#REF!,#REF!,#REF!,#REF!,#REF!,#REF!,#REF!,#REF!,#REF!,#REF!,#REF!,#REF!,#REF!,#REF!,#REF!)</f>
        <v>#REF!</v>
      </c>
      <c r="V7" s="89"/>
      <c r="W7" s="10" t="e">
        <f t="shared" si="3"/>
        <v>#REF!</v>
      </c>
      <c r="X7" s="9" t="e">
        <f t="shared" si="4"/>
        <v>#REF!</v>
      </c>
      <c r="Y7" s="10" t="e">
        <f t="shared" si="5"/>
        <v>#REF!</v>
      </c>
    </row>
    <row r="8" spans="1:27" ht="9.6" hidden="1" customHeight="1">
      <c r="A8" s="4"/>
      <c r="B8" s="5" t="s">
        <v>7</v>
      </c>
      <c r="C8" s="96"/>
      <c r="D8" s="6"/>
      <c r="E8" s="8"/>
      <c r="F8" s="8"/>
      <c r="G8" s="10"/>
      <c r="H8" s="8"/>
      <c r="I8" s="89"/>
      <c r="J8" s="10"/>
      <c r="K8" s="9">
        <f t="shared" si="0"/>
        <v>0</v>
      </c>
      <c r="L8" s="10" t="str">
        <f t="shared" si="1"/>
        <v>-</v>
      </c>
      <c r="M8" s="40">
        <f>+H8-'Onglet 1'!E8-'Onglet 2'!E8</f>
        <v>0</v>
      </c>
      <c r="O8" s="5" t="s">
        <v>7</v>
      </c>
      <c r="P8" s="96"/>
      <c r="Q8" s="6"/>
      <c r="R8" s="8" t="e">
        <f>SUM(#REF!,#REF!,'MAGASIN 1'!S8,#REF!,#REF!,#REF!,#REF!,#REF!,#REF!,#REF!,#REF!,#REF!,#REF!,#REF!,#REF!,#REF!,#REF!,#REF!,#REF!)</f>
        <v>#REF!</v>
      </c>
      <c r="S8" s="8"/>
      <c r="T8" s="10" t="e">
        <f t="shared" si="2"/>
        <v>#REF!</v>
      </c>
      <c r="U8" s="8" t="e">
        <f>SUM(#REF!,#REF!,'MAGASIN 1'!T8,#REF!,#REF!,#REF!,#REF!,#REF!,#REF!,#REF!,#REF!,#REF!,#REF!,#REF!,#REF!,#REF!,#REF!,#REF!,#REF!)</f>
        <v>#REF!</v>
      </c>
      <c r="V8" s="89"/>
      <c r="W8" s="10" t="e">
        <f t="shared" si="3"/>
        <v>#REF!</v>
      </c>
      <c r="X8" s="9" t="e">
        <f t="shared" si="4"/>
        <v>#REF!</v>
      </c>
      <c r="Y8" s="10" t="e">
        <f t="shared" si="5"/>
        <v>#REF!</v>
      </c>
    </row>
    <row r="9" spans="1:27" ht="9.6" hidden="1" customHeight="1">
      <c r="A9" s="4"/>
      <c r="B9" s="5" t="s">
        <v>71</v>
      </c>
      <c r="C9" s="96"/>
      <c r="D9" s="6"/>
      <c r="E9" s="8"/>
      <c r="F9" s="8"/>
      <c r="G9" s="10"/>
      <c r="H9" s="8"/>
      <c r="I9" s="89"/>
      <c r="J9" s="10"/>
      <c r="K9" s="9">
        <f t="shared" si="0"/>
        <v>0</v>
      </c>
      <c r="L9" s="10" t="str">
        <f t="shared" si="1"/>
        <v>-</v>
      </c>
      <c r="M9" s="40">
        <f>+H9-'Onglet 1'!E9-'Onglet 2'!E9</f>
        <v>0</v>
      </c>
      <c r="O9" s="5" t="s">
        <v>71</v>
      </c>
      <c r="P9" s="96"/>
      <c r="Q9" s="6"/>
      <c r="R9" s="8" t="e">
        <f>SUM(#REF!,#REF!,'MAGASIN 1'!S9,#REF!,#REF!,#REF!,#REF!,#REF!,#REF!,#REF!,#REF!,#REF!,#REF!,#REF!,#REF!,#REF!,#REF!,#REF!,#REF!)</f>
        <v>#REF!</v>
      </c>
      <c r="S9" s="8"/>
      <c r="T9" s="10" t="e">
        <f t="shared" si="2"/>
        <v>#REF!</v>
      </c>
      <c r="U9" s="8" t="e">
        <f>SUM(#REF!,#REF!,'MAGASIN 1'!T9,#REF!,#REF!,#REF!,#REF!,#REF!,#REF!,#REF!,#REF!,#REF!,#REF!,#REF!,#REF!,#REF!,#REF!,#REF!,#REF!)</f>
        <v>#REF!</v>
      </c>
      <c r="V9" s="89"/>
      <c r="W9" s="10" t="e">
        <f t="shared" si="3"/>
        <v>#REF!</v>
      </c>
      <c r="X9" s="9" t="e">
        <f t="shared" si="4"/>
        <v>#REF!</v>
      </c>
      <c r="Y9" s="10" t="e">
        <f t="shared" si="5"/>
        <v>#REF!</v>
      </c>
    </row>
    <row r="10" spans="1:27" ht="9.6" hidden="1" customHeight="1">
      <c r="A10" s="11"/>
      <c r="B10" s="12" t="s">
        <v>8</v>
      </c>
      <c r="C10" s="97"/>
      <c r="D10" s="13"/>
      <c r="E10" s="14"/>
      <c r="F10" s="14"/>
      <c r="G10" s="16"/>
      <c r="H10" s="14"/>
      <c r="I10" s="90"/>
      <c r="J10" s="16"/>
      <c r="K10" s="15">
        <f t="shared" si="0"/>
        <v>0</v>
      </c>
      <c r="L10" s="16" t="str">
        <f t="shared" si="1"/>
        <v>-</v>
      </c>
      <c r="M10" s="40">
        <f>+H10-'Onglet 1'!E10-'Onglet 2'!E10</f>
        <v>0</v>
      </c>
      <c r="O10" s="12" t="s">
        <v>8</v>
      </c>
      <c r="P10" s="97"/>
      <c r="Q10" s="13"/>
      <c r="R10" s="14" t="e">
        <f>SUM(#REF!,#REF!,'MAGASIN 1'!S10,#REF!,#REF!,#REF!,#REF!,#REF!,#REF!,#REF!,#REF!,#REF!,#REF!,#REF!,#REF!,#REF!,#REF!,#REF!,#REF!)</f>
        <v>#REF!</v>
      </c>
      <c r="S10" s="14"/>
      <c r="T10" s="16" t="e">
        <f t="shared" si="2"/>
        <v>#REF!</v>
      </c>
      <c r="U10" s="14" t="e">
        <f>SUM(#REF!,#REF!,'MAGASIN 1'!T10,#REF!,#REF!,#REF!,#REF!,#REF!,#REF!,#REF!,#REF!,#REF!,#REF!,#REF!,#REF!,#REF!,#REF!,#REF!,#REF!)</f>
        <v>#REF!</v>
      </c>
      <c r="V10" s="90"/>
      <c r="W10" s="16" t="e">
        <f t="shared" si="3"/>
        <v>#REF!</v>
      </c>
      <c r="X10" s="15" t="e">
        <f t="shared" si="4"/>
        <v>#REF!</v>
      </c>
      <c r="Y10" s="16" t="e">
        <f t="shared" si="5"/>
        <v>#REF!</v>
      </c>
    </row>
    <row r="11" spans="1:27" ht="9.6" customHeight="1">
      <c r="A11" s="2" t="s">
        <v>9</v>
      </c>
      <c r="B11" s="22" t="s">
        <v>10</v>
      </c>
      <c r="C11" s="98"/>
      <c r="D11" s="23"/>
      <c r="E11" s="56"/>
      <c r="F11" s="56"/>
      <c r="G11" s="25"/>
      <c r="H11" s="56"/>
      <c r="I11" s="91"/>
      <c r="J11" s="25"/>
      <c r="K11" s="24">
        <f t="shared" si="0"/>
        <v>0</v>
      </c>
      <c r="L11" s="25" t="str">
        <f t="shared" si="1"/>
        <v>-</v>
      </c>
      <c r="M11" s="40">
        <f>+H11-'Onglet 1'!E11-'Onglet 2'!E11</f>
        <v>0</v>
      </c>
      <c r="O11" s="22" t="s">
        <v>10</v>
      </c>
      <c r="P11" s="98"/>
      <c r="Q11" s="23"/>
      <c r="R11" s="56" t="e">
        <f>SUM(#REF!,#REF!,'MAGASIN 1'!S11,#REF!,#REF!,#REF!,#REF!,#REF!,#REF!,#REF!,#REF!,#REF!,#REF!,#REF!,#REF!,#REF!,#REF!,#REF!,#REF!)</f>
        <v>#REF!</v>
      </c>
      <c r="S11" s="56"/>
      <c r="T11" s="25" t="e">
        <f t="shared" si="2"/>
        <v>#REF!</v>
      </c>
      <c r="U11" s="56" t="e">
        <f>SUM(#REF!,#REF!,'MAGASIN 1'!T11,#REF!,#REF!,#REF!,#REF!,#REF!,#REF!,#REF!,#REF!,#REF!,#REF!,#REF!,#REF!,#REF!,#REF!,#REF!,#REF!)</f>
        <v>#REF!</v>
      </c>
      <c r="V11" s="91"/>
      <c r="W11" s="25" t="e">
        <f t="shared" si="3"/>
        <v>#REF!</v>
      </c>
      <c r="X11" s="24" t="e">
        <f t="shared" si="4"/>
        <v>#REF!</v>
      </c>
      <c r="Y11" s="25" t="e">
        <f t="shared" si="5"/>
        <v>#REF!</v>
      </c>
      <c r="Z11" s="1" t="e">
        <f>+SUM(R12:R17)-R11</f>
        <v>#REF!</v>
      </c>
      <c r="AA11" s="1">
        <f>+SUM(S12:S17)-S11</f>
        <v>0</v>
      </c>
    </row>
    <row r="12" spans="1:27" ht="9.6" customHeight="1">
      <c r="A12" s="4" t="s">
        <v>1</v>
      </c>
      <c r="B12" s="5"/>
      <c r="C12" s="96" t="s">
        <v>14</v>
      </c>
      <c r="D12" s="6"/>
      <c r="E12" s="8"/>
      <c r="F12" s="8"/>
      <c r="G12" s="10"/>
      <c r="H12" s="8"/>
      <c r="I12" s="89"/>
      <c r="J12" s="10"/>
      <c r="K12" s="9">
        <f t="shared" si="0"/>
        <v>0</v>
      </c>
      <c r="L12" s="10" t="str">
        <f t="shared" si="1"/>
        <v>-</v>
      </c>
      <c r="M12" s="40">
        <f>+H12-'Onglet 1'!E12-'Onglet 2'!E12</f>
        <v>0</v>
      </c>
      <c r="O12" s="5"/>
      <c r="P12" s="96" t="s">
        <v>14</v>
      </c>
      <c r="Q12" s="6"/>
      <c r="R12" s="8" t="e">
        <f>SUM(#REF!,#REF!,'MAGASIN 1'!S12,#REF!,#REF!,#REF!,#REF!,#REF!,#REF!,#REF!,#REF!,#REF!,#REF!,#REF!,#REF!,#REF!,#REF!,#REF!,#REF!)</f>
        <v>#REF!</v>
      </c>
      <c r="S12" s="8"/>
      <c r="T12" s="10" t="e">
        <f t="shared" si="2"/>
        <v>#REF!</v>
      </c>
      <c r="U12" s="8" t="e">
        <f>SUM(#REF!,#REF!,'MAGASIN 1'!T12,#REF!,#REF!,#REF!,#REF!,#REF!,#REF!,#REF!,#REF!,#REF!,#REF!,#REF!,#REF!,#REF!,#REF!,#REF!,#REF!)</f>
        <v>#REF!</v>
      </c>
      <c r="V12" s="89"/>
      <c r="W12" s="10" t="e">
        <f t="shared" si="3"/>
        <v>#REF!</v>
      </c>
      <c r="X12" s="9" t="e">
        <f t="shared" si="4"/>
        <v>#REF!</v>
      </c>
      <c r="Y12" s="10" t="e">
        <f t="shared" si="5"/>
        <v>#REF!</v>
      </c>
    </row>
    <row r="13" spans="1:27" ht="9.6" customHeight="1">
      <c r="A13" s="4" t="s">
        <v>11</v>
      </c>
      <c r="B13" s="5"/>
      <c r="C13" s="96"/>
      <c r="D13" s="6" t="s">
        <v>150</v>
      </c>
      <c r="E13" s="8"/>
      <c r="F13" s="8"/>
      <c r="G13" s="10"/>
      <c r="H13" s="8"/>
      <c r="I13" s="89"/>
      <c r="J13" s="10"/>
      <c r="K13" s="9"/>
      <c r="L13" s="10"/>
      <c r="M13" s="40"/>
      <c r="O13" s="5"/>
      <c r="P13" s="96"/>
      <c r="Q13" s="6" t="s">
        <v>150</v>
      </c>
      <c r="R13" s="8"/>
      <c r="S13" s="8"/>
      <c r="T13" s="10"/>
      <c r="U13" s="8"/>
      <c r="V13" s="89"/>
      <c r="W13" s="10"/>
      <c r="X13" s="9"/>
      <c r="Y13" s="10"/>
    </row>
    <row r="14" spans="1:27" ht="9.6" customHeight="1">
      <c r="A14" s="4" t="s">
        <v>12</v>
      </c>
      <c r="B14" s="5"/>
      <c r="C14" s="96"/>
      <c r="D14" s="6" t="s">
        <v>151</v>
      </c>
      <c r="E14" s="8"/>
      <c r="F14" s="8"/>
      <c r="G14" s="10"/>
      <c r="H14" s="8"/>
      <c r="I14" s="89"/>
      <c r="J14" s="10"/>
      <c r="K14" s="9"/>
      <c r="L14" s="10"/>
      <c r="M14" s="40"/>
      <c r="O14" s="5"/>
      <c r="P14" s="96"/>
      <c r="Q14" s="6" t="s">
        <v>151</v>
      </c>
      <c r="R14" s="8"/>
      <c r="S14" s="8"/>
      <c r="T14" s="10"/>
      <c r="U14" s="8"/>
      <c r="V14" s="89"/>
      <c r="W14" s="10"/>
      <c r="X14" s="9"/>
      <c r="Y14" s="10"/>
    </row>
    <row r="15" spans="1:27" ht="9.6" customHeight="1">
      <c r="B15" s="5"/>
      <c r="C15" s="96" t="s">
        <v>149</v>
      </c>
      <c r="D15" s="6"/>
      <c r="E15" s="8"/>
      <c r="F15" s="8"/>
      <c r="G15" s="10"/>
      <c r="H15" s="8"/>
      <c r="I15" s="89"/>
      <c r="J15" s="10"/>
      <c r="K15" s="9">
        <f t="shared" si="0"/>
        <v>0</v>
      </c>
      <c r="L15" s="10" t="str">
        <f t="shared" si="1"/>
        <v>-</v>
      </c>
      <c r="M15" s="40">
        <f>+H15-'Onglet 1'!E13-'Onglet 2'!E13</f>
        <v>0</v>
      </c>
      <c r="O15" s="5"/>
      <c r="P15" s="96" t="s">
        <v>149</v>
      </c>
      <c r="Q15" s="6"/>
      <c r="R15" s="8" t="e">
        <f>SUM(#REF!,#REF!,'MAGASIN 1'!S13,#REF!,#REF!,#REF!,#REF!,#REF!,#REF!,#REF!,#REF!,#REF!,#REF!,#REF!,#REF!,#REF!,#REF!,#REF!,#REF!)</f>
        <v>#REF!</v>
      </c>
      <c r="S15" s="8"/>
      <c r="T15" s="10" t="e">
        <f>+R15/R$75</f>
        <v>#REF!</v>
      </c>
      <c r="U15" s="8" t="e">
        <f>SUM(#REF!,#REF!,'MAGASIN 1'!T13,#REF!,#REF!,#REF!,#REF!,#REF!,#REF!,#REF!,#REF!,#REF!,#REF!,#REF!,#REF!,#REF!,#REF!,#REF!,#REF!)</f>
        <v>#REF!</v>
      </c>
      <c r="V15" s="89"/>
      <c r="W15" s="10" t="e">
        <f>+U15/U$75</f>
        <v>#REF!</v>
      </c>
      <c r="X15" s="9" t="e">
        <f t="shared" ref="X15" si="6">R15-U15</f>
        <v>#REF!</v>
      </c>
      <c r="Y15" s="10" t="e">
        <f t="shared" ref="Y15" si="7">IF(U15=0,"-",R15/U15-1)</f>
        <v>#REF!</v>
      </c>
    </row>
    <row r="16" spans="1:27" ht="9.6" customHeight="1">
      <c r="A16" s="4"/>
      <c r="B16" s="5"/>
      <c r="C16" s="96"/>
      <c r="D16" s="6" t="s">
        <v>152</v>
      </c>
      <c r="E16" s="8"/>
      <c r="F16" s="8"/>
      <c r="G16" s="10"/>
      <c r="H16" s="8"/>
      <c r="I16" s="89"/>
      <c r="J16" s="10"/>
      <c r="K16" s="9"/>
      <c r="L16" s="10"/>
      <c r="M16" s="40"/>
      <c r="O16" s="5"/>
      <c r="P16" s="96"/>
      <c r="Q16" s="6" t="s">
        <v>152</v>
      </c>
      <c r="R16" s="8"/>
      <c r="S16" s="8"/>
      <c r="T16" s="10"/>
      <c r="U16" s="8"/>
      <c r="V16" s="89"/>
      <c r="W16" s="10"/>
      <c r="X16" s="9"/>
      <c r="Y16" s="10"/>
    </row>
    <row r="17" spans="1:27" ht="9.6" customHeight="1">
      <c r="A17" s="4"/>
      <c r="B17" s="5"/>
      <c r="C17" s="96"/>
      <c r="D17" s="6" t="s">
        <v>153</v>
      </c>
      <c r="E17" s="8"/>
      <c r="F17" s="8"/>
      <c r="G17" s="10"/>
      <c r="H17" s="8"/>
      <c r="I17" s="89"/>
      <c r="J17" s="10"/>
      <c r="K17" s="9"/>
      <c r="L17" s="10"/>
      <c r="M17" s="40"/>
      <c r="O17" s="5"/>
      <c r="P17" s="96"/>
      <c r="Q17" s="6" t="s">
        <v>153</v>
      </c>
      <c r="R17" s="8"/>
      <c r="S17" s="8"/>
      <c r="T17" s="10"/>
      <c r="U17" s="8"/>
      <c r="V17" s="89"/>
      <c r="W17" s="10"/>
      <c r="X17" s="9"/>
      <c r="Y17" s="10"/>
    </row>
    <row r="18" spans="1:27" ht="9.6" customHeight="1">
      <c r="A18" s="4"/>
      <c r="B18" s="5"/>
      <c r="C18" s="96"/>
      <c r="D18" s="6" t="s">
        <v>154</v>
      </c>
      <c r="E18" s="8"/>
      <c r="F18" s="8"/>
      <c r="G18" s="10"/>
      <c r="H18" s="8"/>
      <c r="I18" s="89"/>
      <c r="J18" s="10"/>
      <c r="K18" s="9"/>
      <c r="L18" s="10"/>
      <c r="M18" s="40"/>
      <c r="O18" s="5"/>
      <c r="P18" s="96"/>
      <c r="Q18" s="6" t="s">
        <v>154</v>
      </c>
      <c r="R18" s="8"/>
      <c r="S18" s="8"/>
      <c r="T18" s="10"/>
      <c r="U18" s="8"/>
      <c r="V18" s="89"/>
      <c r="W18" s="10"/>
      <c r="X18" s="9"/>
      <c r="Y18" s="10"/>
      <c r="Z18" s="1" t="e">
        <f>+SUM(R19:R26)-R18</f>
        <v>#REF!</v>
      </c>
      <c r="AA18" s="1">
        <f>+SUM(S19:S26)-S18</f>
        <v>0</v>
      </c>
    </row>
    <row r="19" spans="1:27" ht="9.6" customHeight="1">
      <c r="B19" s="5"/>
      <c r="C19" s="96" t="s">
        <v>13</v>
      </c>
      <c r="D19" s="6"/>
      <c r="E19" s="8"/>
      <c r="F19" s="8"/>
      <c r="G19" s="10"/>
      <c r="H19" s="8"/>
      <c r="I19" s="89"/>
      <c r="J19" s="10"/>
      <c r="K19" s="9">
        <f t="shared" si="0"/>
        <v>0</v>
      </c>
      <c r="L19" s="10" t="str">
        <f t="shared" si="1"/>
        <v>-</v>
      </c>
      <c r="M19" s="40">
        <f>+H19-'Onglet 1'!E14-'Onglet 2'!E14</f>
        <v>0</v>
      </c>
      <c r="O19" s="5"/>
      <c r="P19" s="96" t="s">
        <v>13</v>
      </c>
      <c r="Q19" s="6"/>
      <c r="R19" s="8" t="e">
        <f>SUM(#REF!,#REF!,'MAGASIN 1'!S14,#REF!,#REF!,#REF!,#REF!,#REF!,#REF!,#REF!,#REF!,#REF!,#REF!,#REF!,#REF!,#REF!,#REF!,#REF!,#REF!)</f>
        <v>#REF!</v>
      </c>
      <c r="S19" s="8"/>
      <c r="T19" s="10" t="e">
        <f t="shared" ref="T19:T27" si="8">+R19/R$75</f>
        <v>#REF!</v>
      </c>
      <c r="U19" s="8" t="e">
        <f>SUM(#REF!,#REF!,'MAGASIN 1'!T14,#REF!,#REF!,#REF!,#REF!,#REF!,#REF!,#REF!,#REF!,#REF!,#REF!,#REF!,#REF!,#REF!,#REF!,#REF!,#REF!)</f>
        <v>#REF!</v>
      </c>
      <c r="V19" s="89"/>
      <c r="W19" s="10" t="e">
        <f t="shared" ref="W19:W27" si="9">+U19/U$75</f>
        <v>#REF!</v>
      </c>
      <c r="X19" s="9" t="e">
        <f t="shared" ref="X19:X27" si="10">R19-U19</f>
        <v>#REF!</v>
      </c>
      <c r="Y19" s="10" t="e">
        <f t="shared" ref="Y19:Y27" si="11">IF(U19=0,"-",R19/U19-1)</f>
        <v>#REF!</v>
      </c>
    </row>
    <row r="20" spans="1:27" ht="9.6" customHeight="1">
      <c r="A20" s="4"/>
      <c r="B20" s="5"/>
      <c r="C20" s="96" t="s">
        <v>31</v>
      </c>
      <c r="D20" s="6"/>
      <c r="E20" s="8"/>
      <c r="F20" s="8"/>
      <c r="G20" s="10"/>
      <c r="H20" s="8"/>
      <c r="I20" s="89"/>
      <c r="J20" s="10"/>
      <c r="K20" s="9">
        <f t="shared" si="0"/>
        <v>0</v>
      </c>
      <c r="L20" s="10" t="str">
        <f t="shared" si="1"/>
        <v>-</v>
      </c>
      <c r="M20" s="40">
        <f>+H20-'Onglet 1'!E15-'Onglet 2'!E15</f>
        <v>0</v>
      </c>
      <c r="O20" s="5"/>
      <c r="P20" s="96" t="s">
        <v>31</v>
      </c>
      <c r="Q20" s="6"/>
      <c r="R20" s="8" t="e">
        <f>SUM(#REF!,#REF!,'MAGASIN 1'!S15,#REF!,#REF!,#REF!,#REF!,#REF!,#REF!,#REF!,#REF!,#REF!,#REF!,#REF!,#REF!,#REF!,#REF!,#REF!,#REF!)</f>
        <v>#REF!</v>
      </c>
      <c r="S20" s="8"/>
      <c r="T20" s="10" t="e">
        <f t="shared" si="8"/>
        <v>#REF!</v>
      </c>
      <c r="U20" s="8" t="e">
        <f>SUM(#REF!,#REF!,'MAGASIN 1'!T15,#REF!,#REF!,#REF!,#REF!,#REF!,#REF!,#REF!,#REF!,#REF!,#REF!,#REF!,#REF!,#REF!,#REF!,#REF!,#REF!)</f>
        <v>#REF!</v>
      </c>
      <c r="V20" s="89"/>
      <c r="W20" s="10" t="e">
        <f t="shared" si="9"/>
        <v>#REF!</v>
      </c>
      <c r="X20" s="9" t="e">
        <f t="shared" si="10"/>
        <v>#REF!</v>
      </c>
      <c r="Y20" s="10" t="e">
        <f t="shared" si="11"/>
        <v>#REF!</v>
      </c>
    </row>
    <row r="21" spans="1:27" ht="9.6" customHeight="1">
      <c r="A21" s="4"/>
      <c r="B21" s="26" t="s">
        <v>18</v>
      </c>
      <c r="C21" s="99"/>
      <c r="D21" s="27"/>
      <c r="E21" s="29"/>
      <c r="F21" s="29"/>
      <c r="G21" s="31"/>
      <c r="H21" s="29"/>
      <c r="I21" s="92"/>
      <c r="J21" s="31"/>
      <c r="K21" s="30">
        <f t="shared" si="0"/>
        <v>0</v>
      </c>
      <c r="L21" s="31" t="str">
        <f t="shared" si="1"/>
        <v>-</v>
      </c>
      <c r="M21" s="40">
        <f>+H21-'Onglet 1'!E18-'Onglet 2'!E18</f>
        <v>0</v>
      </c>
      <c r="O21" s="26" t="s">
        <v>18</v>
      </c>
      <c r="P21" s="99"/>
      <c r="Q21" s="27"/>
      <c r="R21" s="29" t="e">
        <f>SUM(#REF!,#REF!,'MAGASIN 1'!S18,#REF!,#REF!,#REF!,#REF!,#REF!,#REF!,#REF!,#REF!,#REF!,#REF!,#REF!,#REF!,#REF!,#REF!,#REF!,#REF!)</f>
        <v>#REF!</v>
      </c>
      <c r="S21" s="29"/>
      <c r="T21" s="31" t="e">
        <f t="shared" si="8"/>
        <v>#REF!</v>
      </c>
      <c r="U21" s="29" t="e">
        <f>SUM(#REF!,#REF!,'MAGASIN 1'!T18,#REF!,#REF!,#REF!,#REF!,#REF!,#REF!,#REF!,#REF!,#REF!,#REF!,#REF!,#REF!,#REF!,#REF!,#REF!,#REF!)</f>
        <v>#REF!</v>
      </c>
      <c r="V21" s="92"/>
      <c r="W21" s="31" t="e">
        <f t="shared" si="9"/>
        <v>#REF!</v>
      </c>
      <c r="X21" s="30" t="e">
        <f t="shared" si="10"/>
        <v>#REF!</v>
      </c>
      <c r="Y21" s="31" t="e">
        <f t="shared" si="11"/>
        <v>#REF!</v>
      </c>
    </row>
    <row r="22" spans="1:27" ht="9.6" customHeight="1">
      <c r="A22" s="4"/>
      <c r="B22" s="5"/>
      <c r="C22" s="96" t="s">
        <v>35</v>
      </c>
      <c r="D22" s="6"/>
      <c r="E22" s="8"/>
      <c r="F22" s="8"/>
      <c r="G22" s="10"/>
      <c r="H22" s="8"/>
      <c r="I22" s="89"/>
      <c r="J22" s="10"/>
      <c r="K22" s="9">
        <f t="shared" si="0"/>
        <v>0</v>
      </c>
      <c r="L22" s="10" t="str">
        <f t="shared" si="1"/>
        <v>-</v>
      </c>
      <c r="M22" s="40">
        <f>+H22-'Onglet 1'!E19-'Onglet 2'!E19</f>
        <v>0</v>
      </c>
      <c r="O22" s="5"/>
      <c r="P22" s="96" t="s">
        <v>35</v>
      </c>
      <c r="Q22" s="6"/>
      <c r="R22" s="8" t="e">
        <f>SUM(#REF!,#REF!,'MAGASIN 1'!S19,#REF!,#REF!,#REF!,#REF!,#REF!,#REF!,#REF!,#REF!,#REF!,#REF!,#REF!,#REF!,#REF!,#REF!,#REF!,#REF!)</f>
        <v>#REF!</v>
      </c>
      <c r="S22" s="8"/>
      <c r="T22" s="10" t="e">
        <f t="shared" si="8"/>
        <v>#REF!</v>
      </c>
      <c r="U22" s="8" t="e">
        <f>SUM(#REF!,#REF!,'MAGASIN 1'!T19,#REF!,#REF!,#REF!,#REF!,#REF!,#REF!,#REF!,#REF!,#REF!,#REF!,#REF!,#REF!,#REF!,#REF!,#REF!,#REF!)</f>
        <v>#REF!</v>
      </c>
      <c r="V22" s="89"/>
      <c r="W22" s="10" t="e">
        <f t="shared" si="9"/>
        <v>#REF!</v>
      </c>
      <c r="X22" s="9" t="e">
        <f t="shared" si="10"/>
        <v>#REF!</v>
      </c>
      <c r="Y22" s="10" t="e">
        <f t="shared" si="11"/>
        <v>#REF!</v>
      </c>
    </row>
    <row r="23" spans="1:27" ht="9.6" customHeight="1">
      <c r="A23" s="4"/>
      <c r="B23" s="5"/>
      <c r="C23" s="96" t="s">
        <v>155</v>
      </c>
      <c r="D23" s="6"/>
      <c r="E23" s="8"/>
      <c r="F23" s="8"/>
      <c r="G23" s="10"/>
      <c r="H23" s="8"/>
      <c r="I23" s="89"/>
      <c r="J23" s="10"/>
      <c r="K23" s="9">
        <f t="shared" si="0"/>
        <v>0</v>
      </c>
      <c r="L23" s="10" t="str">
        <f t="shared" si="1"/>
        <v>-</v>
      </c>
      <c r="M23" s="40">
        <f>+H23-'Onglet 1'!E20-'Onglet 2'!E20</f>
        <v>0</v>
      </c>
      <c r="O23" s="5"/>
      <c r="P23" s="96" t="s">
        <v>155</v>
      </c>
      <c r="Q23" s="6"/>
      <c r="R23" s="8" t="e">
        <f>SUM(#REF!,#REF!,'MAGASIN 1'!S20,#REF!,#REF!,#REF!,#REF!,#REF!,#REF!,#REF!,#REF!,#REF!,#REF!,#REF!,#REF!,#REF!,#REF!,#REF!,#REF!)</f>
        <v>#REF!</v>
      </c>
      <c r="S23" s="8"/>
      <c r="T23" s="10" t="e">
        <f t="shared" si="8"/>
        <v>#REF!</v>
      </c>
      <c r="U23" s="8" t="e">
        <f>SUM(#REF!,#REF!,'MAGASIN 1'!T20,#REF!,#REF!,#REF!,#REF!,#REF!,#REF!,#REF!,#REF!,#REF!,#REF!,#REF!,#REF!,#REF!,#REF!,#REF!,#REF!)</f>
        <v>#REF!</v>
      </c>
      <c r="V23" s="89"/>
      <c r="W23" s="10" t="e">
        <f t="shared" si="9"/>
        <v>#REF!</v>
      </c>
      <c r="X23" s="9" t="e">
        <f t="shared" si="10"/>
        <v>#REF!</v>
      </c>
      <c r="Y23" s="10" t="e">
        <f t="shared" si="11"/>
        <v>#REF!</v>
      </c>
    </row>
    <row r="24" spans="1:27" ht="9.6" customHeight="1">
      <c r="A24" s="4"/>
      <c r="B24" s="5"/>
      <c r="C24" s="96" t="s">
        <v>36</v>
      </c>
      <c r="D24" s="6"/>
      <c r="E24" s="8"/>
      <c r="F24" s="8"/>
      <c r="G24" s="10"/>
      <c r="H24" s="8"/>
      <c r="I24" s="89"/>
      <c r="J24" s="10"/>
      <c r="K24" s="9">
        <f t="shared" si="0"/>
        <v>0</v>
      </c>
      <c r="L24" s="10" t="str">
        <f t="shared" si="1"/>
        <v>-</v>
      </c>
      <c r="M24" s="40">
        <f>+H24-'Onglet 1'!E21-'Onglet 2'!E21</f>
        <v>0</v>
      </c>
      <c r="O24" s="5"/>
      <c r="P24" s="96" t="s">
        <v>36</v>
      </c>
      <c r="Q24" s="6"/>
      <c r="R24" s="8" t="e">
        <f>SUM(#REF!,#REF!,'MAGASIN 1'!S21,#REF!,#REF!,#REF!,#REF!,#REF!,#REF!,#REF!,#REF!,#REF!,#REF!,#REF!,#REF!,#REF!,#REF!,#REF!,#REF!)</f>
        <v>#REF!</v>
      </c>
      <c r="S24" s="8"/>
      <c r="T24" s="10" t="e">
        <f t="shared" si="8"/>
        <v>#REF!</v>
      </c>
      <c r="U24" s="8" t="e">
        <f>SUM(#REF!,#REF!,'MAGASIN 1'!T21,#REF!,#REF!,#REF!,#REF!,#REF!,#REF!,#REF!,#REF!,#REF!,#REF!,#REF!,#REF!,#REF!,#REF!,#REF!,#REF!)</f>
        <v>#REF!</v>
      </c>
      <c r="V24" s="89"/>
      <c r="W24" s="10" t="e">
        <f t="shared" si="9"/>
        <v>#REF!</v>
      </c>
      <c r="X24" s="9" t="e">
        <f t="shared" si="10"/>
        <v>#REF!</v>
      </c>
      <c r="Y24" s="10" t="e">
        <f t="shared" si="11"/>
        <v>#REF!</v>
      </c>
    </row>
    <row r="25" spans="1:27" ht="9.6" customHeight="1">
      <c r="A25" s="4"/>
      <c r="B25" s="5"/>
      <c r="C25" s="96" t="s">
        <v>37</v>
      </c>
      <c r="D25" s="6"/>
      <c r="E25" s="8"/>
      <c r="F25" s="8"/>
      <c r="G25" s="10"/>
      <c r="H25" s="8"/>
      <c r="I25" s="89"/>
      <c r="J25" s="10"/>
      <c r="K25" s="9">
        <f t="shared" si="0"/>
        <v>0</v>
      </c>
      <c r="L25" s="10" t="str">
        <f t="shared" si="1"/>
        <v>-</v>
      </c>
      <c r="M25" s="40">
        <f>+H25-'Onglet 1'!E22-'Onglet 2'!E22</f>
        <v>0</v>
      </c>
      <c r="O25" s="5"/>
      <c r="P25" s="96" t="s">
        <v>37</v>
      </c>
      <c r="Q25" s="6"/>
      <c r="R25" s="8" t="e">
        <f>SUM(#REF!,#REF!,'MAGASIN 1'!S22,#REF!,#REF!,#REF!,#REF!,#REF!,#REF!,#REF!,#REF!,#REF!,#REF!,#REF!,#REF!,#REF!,#REF!,#REF!,#REF!)</f>
        <v>#REF!</v>
      </c>
      <c r="S25" s="8"/>
      <c r="T25" s="10" t="e">
        <f t="shared" si="8"/>
        <v>#REF!</v>
      </c>
      <c r="U25" s="8" t="e">
        <f>SUM(#REF!,#REF!,'MAGASIN 1'!T22,#REF!,#REF!,#REF!,#REF!,#REF!,#REF!,#REF!,#REF!,#REF!,#REF!,#REF!,#REF!,#REF!,#REF!,#REF!,#REF!)</f>
        <v>#REF!</v>
      </c>
      <c r="V25" s="89"/>
      <c r="W25" s="10" t="e">
        <f t="shared" si="9"/>
        <v>#REF!</v>
      </c>
      <c r="X25" s="9" t="e">
        <f t="shared" si="10"/>
        <v>#REF!</v>
      </c>
      <c r="Y25" s="10" t="e">
        <f t="shared" si="11"/>
        <v>#REF!</v>
      </c>
    </row>
    <row r="26" spans="1:27" ht="9.6" customHeight="1">
      <c r="A26" s="4"/>
      <c r="B26" s="5"/>
      <c r="C26" s="96" t="s">
        <v>34</v>
      </c>
      <c r="D26" s="6"/>
      <c r="E26" s="8"/>
      <c r="F26" s="8"/>
      <c r="G26" s="10"/>
      <c r="H26" s="8"/>
      <c r="I26" s="89"/>
      <c r="J26" s="10"/>
      <c r="K26" s="9">
        <f t="shared" si="0"/>
        <v>0</v>
      </c>
      <c r="L26" s="10" t="str">
        <f t="shared" si="1"/>
        <v>-</v>
      </c>
      <c r="M26" s="40">
        <f>+H26-'Onglet 1'!E23-'Onglet 2'!E23</f>
        <v>0</v>
      </c>
      <c r="O26" s="5"/>
      <c r="P26" s="96" t="s">
        <v>34</v>
      </c>
      <c r="Q26" s="6"/>
      <c r="R26" s="8" t="e">
        <f>SUM(#REF!,#REF!,'MAGASIN 1'!S23,#REF!,#REF!,#REF!,#REF!,#REF!,#REF!,#REF!,#REF!,#REF!,#REF!,#REF!,#REF!,#REF!,#REF!,#REF!,#REF!)</f>
        <v>#REF!</v>
      </c>
      <c r="S26" s="8"/>
      <c r="T26" s="10" t="e">
        <f t="shared" si="8"/>
        <v>#REF!</v>
      </c>
      <c r="U26" s="8" t="e">
        <f>SUM(#REF!,#REF!,'MAGASIN 1'!T23,#REF!,#REF!,#REF!,#REF!,#REF!,#REF!,#REF!,#REF!,#REF!,#REF!,#REF!,#REF!,#REF!,#REF!,#REF!,#REF!)</f>
        <v>#REF!</v>
      </c>
      <c r="V26" s="89"/>
      <c r="W26" s="10" t="e">
        <f t="shared" si="9"/>
        <v>#REF!</v>
      </c>
      <c r="X26" s="9" t="e">
        <f t="shared" si="10"/>
        <v>#REF!</v>
      </c>
      <c r="Y26" s="10" t="e">
        <f t="shared" si="11"/>
        <v>#REF!</v>
      </c>
    </row>
    <row r="27" spans="1:27" ht="9.6" customHeight="1">
      <c r="A27" s="4"/>
      <c r="B27" s="5"/>
      <c r="C27" s="96" t="s">
        <v>33</v>
      </c>
      <c r="D27" s="6"/>
      <c r="E27" s="8"/>
      <c r="F27" s="8"/>
      <c r="G27" s="10"/>
      <c r="H27" s="8"/>
      <c r="I27" s="89"/>
      <c r="J27" s="10"/>
      <c r="K27" s="9">
        <f t="shared" si="0"/>
        <v>0</v>
      </c>
      <c r="L27" s="10" t="str">
        <f t="shared" si="1"/>
        <v>-</v>
      </c>
      <c r="M27" s="40">
        <f>+H27-'Onglet 1'!E24-'Onglet 2'!E24</f>
        <v>0</v>
      </c>
      <c r="O27" s="5"/>
      <c r="P27" s="96" t="s">
        <v>33</v>
      </c>
      <c r="Q27" s="6"/>
      <c r="R27" s="8" t="e">
        <f>SUM(#REF!,#REF!,'MAGASIN 1'!S24,#REF!,#REF!,#REF!,#REF!,#REF!,#REF!,#REF!,#REF!,#REF!,#REF!,#REF!,#REF!,#REF!,#REF!,#REF!,#REF!)</f>
        <v>#REF!</v>
      </c>
      <c r="S27" s="8"/>
      <c r="T27" s="10" t="e">
        <f t="shared" si="8"/>
        <v>#REF!</v>
      </c>
      <c r="U27" s="8" t="e">
        <f>SUM(#REF!,#REF!,'MAGASIN 1'!T24,#REF!,#REF!,#REF!,#REF!,#REF!,#REF!,#REF!,#REF!,#REF!,#REF!,#REF!,#REF!,#REF!,#REF!,#REF!,#REF!)</f>
        <v>#REF!</v>
      </c>
      <c r="V27" s="89"/>
      <c r="W27" s="10" t="e">
        <f t="shared" si="9"/>
        <v>#REF!</v>
      </c>
      <c r="X27" s="9" t="e">
        <f t="shared" si="10"/>
        <v>#REF!</v>
      </c>
      <c r="Y27" s="10" t="e">
        <f t="shared" si="11"/>
        <v>#REF!</v>
      </c>
      <c r="Z27" s="1" t="e">
        <f>+SUM(R28:R36)-R27</f>
        <v>#REF!</v>
      </c>
      <c r="AA27" s="1">
        <f>+SUM(S28:S36)-S27</f>
        <v>0</v>
      </c>
    </row>
    <row r="28" spans="1:27" ht="9.6" customHeight="1">
      <c r="A28" s="4"/>
      <c r="B28" s="5"/>
      <c r="C28" s="96"/>
      <c r="D28" s="6" t="s">
        <v>157</v>
      </c>
      <c r="E28" s="8"/>
      <c r="F28" s="8"/>
      <c r="G28" s="10"/>
      <c r="H28" s="8"/>
      <c r="I28" s="89"/>
      <c r="J28" s="10"/>
      <c r="K28" s="9"/>
      <c r="L28" s="10"/>
      <c r="M28" s="40"/>
      <c r="O28" s="5"/>
      <c r="P28" s="96"/>
      <c r="Q28" s="6" t="s">
        <v>157</v>
      </c>
      <c r="R28" s="8"/>
      <c r="S28" s="8"/>
      <c r="T28" s="10"/>
      <c r="U28" s="8"/>
      <c r="V28" s="89"/>
      <c r="W28" s="10"/>
      <c r="X28" s="9"/>
      <c r="Y28" s="10"/>
    </row>
    <row r="29" spans="1:27" ht="9.6" customHeight="1">
      <c r="A29" s="4"/>
      <c r="B29" s="5"/>
      <c r="C29" s="96"/>
      <c r="D29" s="6" t="s">
        <v>158</v>
      </c>
      <c r="E29" s="8"/>
      <c r="F29" s="8"/>
      <c r="G29" s="10"/>
      <c r="H29" s="8"/>
      <c r="I29" s="89"/>
      <c r="J29" s="10"/>
      <c r="K29" s="9"/>
      <c r="L29" s="10"/>
      <c r="M29" s="40"/>
      <c r="O29" s="5"/>
      <c r="P29" s="96"/>
      <c r="Q29" s="6" t="s">
        <v>158</v>
      </c>
      <c r="R29" s="8"/>
      <c r="S29" s="8"/>
      <c r="T29" s="10"/>
      <c r="U29" s="8"/>
      <c r="V29" s="89"/>
      <c r="W29" s="10"/>
      <c r="X29" s="9"/>
      <c r="Y29" s="10"/>
    </row>
    <row r="30" spans="1:27" ht="9.6" customHeight="1">
      <c r="A30" s="4"/>
      <c r="B30" s="5"/>
      <c r="C30" s="96"/>
      <c r="D30" s="6" t="s">
        <v>159</v>
      </c>
      <c r="E30" s="8"/>
      <c r="F30" s="8"/>
      <c r="G30" s="10"/>
      <c r="H30" s="8"/>
      <c r="I30" s="89"/>
      <c r="J30" s="10"/>
      <c r="K30" s="9"/>
      <c r="L30" s="10"/>
      <c r="M30" s="40"/>
      <c r="O30" s="5"/>
      <c r="P30" s="96"/>
      <c r="Q30" s="6" t="s">
        <v>159</v>
      </c>
      <c r="R30" s="8"/>
      <c r="S30" s="8"/>
      <c r="T30" s="10"/>
      <c r="U30" s="8"/>
      <c r="V30" s="89"/>
      <c r="W30" s="10"/>
      <c r="X30" s="9"/>
      <c r="Y30" s="10"/>
    </row>
    <row r="31" spans="1:27" ht="9.6" customHeight="1">
      <c r="A31" s="4"/>
      <c r="B31" s="5"/>
      <c r="C31" s="96" t="s">
        <v>32</v>
      </c>
      <c r="D31" s="6"/>
      <c r="E31" s="8"/>
      <c r="F31" s="8"/>
      <c r="G31" s="10"/>
      <c r="H31" s="8"/>
      <c r="I31" s="89"/>
      <c r="J31" s="10"/>
      <c r="K31" s="9">
        <f t="shared" si="0"/>
        <v>0</v>
      </c>
      <c r="L31" s="10" t="str">
        <f t="shared" si="1"/>
        <v>-</v>
      </c>
      <c r="M31" s="40">
        <f>+H31-'Onglet 1'!E25-'Onglet 2'!E25</f>
        <v>0</v>
      </c>
      <c r="O31" s="5"/>
      <c r="P31" s="96" t="s">
        <v>32</v>
      </c>
      <c r="Q31" s="6"/>
      <c r="R31" s="8" t="e">
        <f>SUM(#REF!,#REF!,'MAGASIN 1'!S25,#REF!,#REF!,#REF!,#REF!,#REF!,#REF!,#REF!,#REF!,#REF!,#REF!,#REF!,#REF!,#REF!,#REF!,#REF!,#REF!)</f>
        <v>#REF!</v>
      </c>
      <c r="S31" s="8"/>
      <c r="T31" s="10" t="e">
        <f t="shared" ref="T31:T54" si="12">+R31/R$75</f>
        <v>#REF!</v>
      </c>
      <c r="U31" s="8" t="e">
        <f>SUM(#REF!,#REF!,'MAGASIN 1'!T25,#REF!,#REF!,#REF!,#REF!,#REF!,#REF!,#REF!,#REF!,#REF!,#REF!,#REF!,#REF!,#REF!,#REF!,#REF!,#REF!)</f>
        <v>#REF!</v>
      </c>
      <c r="V31" s="89"/>
      <c r="W31" s="10" t="e">
        <f t="shared" ref="W31:W54" si="13">+U31/U$75</f>
        <v>#REF!</v>
      </c>
      <c r="X31" s="9" t="e">
        <f t="shared" ref="X31:X45" si="14">R31-U31</f>
        <v>#REF!</v>
      </c>
      <c r="Y31" s="10" t="e">
        <f t="shared" ref="Y31:Y45" si="15">IF(U31=0,"-",R31/U31-1)</f>
        <v>#REF!</v>
      </c>
    </row>
    <row r="32" spans="1:27" ht="9.6" customHeight="1">
      <c r="A32" s="4"/>
      <c r="B32" s="5"/>
      <c r="C32" s="96" t="s">
        <v>156</v>
      </c>
      <c r="D32" s="6"/>
      <c r="E32" s="8"/>
      <c r="F32" s="8"/>
      <c r="G32" s="10"/>
      <c r="H32" s="8"/>
      <c r="I32" s="89"/>
      <c r="J32" s="10"/>
      <c r="K32" s="9">
        <f t="shared" si="0"/>
        <v>0</v>
      </c>
      <c r="L32" s="10" t="str">
        <f t="shared" si="1"/>
        <v>-</v>
      </c>
      <c r="M32" s="40">
        <f>+H32-'Onglet 1'!E26-'Onglet 2'!E26</f>
        <v>0</v>
      </c>
      <c r="O32" s="5"/>
      <c r="P32" s="96" t="s">
        <v>156</v>
      </c>
      <c r="Q32" s="6"/>
      <c r="R32" s="8" t="e">
        <f>SUM(#REF!,#REF!,'MAGASIN 1'!S26,#REF!,#REF!,#REF!,#REF!,#REF!,#REF!,#REF!,#REF!,#REF!,#REF!,#REF!,#REF!,#REF!,#REF!,#REF!,#REF!)</f>
        <v>#REF!</v>
      </c>
      <c r="S32" s="8"/>
      <c r="T32" s="10" t="e">
        <f t="shared" si="12"/>
        <v>#REF!</v>
      </c>
      <c r="U32" s="8" t="e">
        <f>SUM(#REF!,#REF!,'MAGASIN 1'!T26,#REF!,#REF!,#REF!,#REF!,#REF!,#REF!,#REF!,#REF!,#REF!,#REF!,#REF!,#REF!,#REF!,#REF!,#REF!,#REF!)</f>
        <v>#REF!</v>
      </c>
      <c r="V32" s="89"/>
      <c r="W32" s="10" t="e">
        <f t="shared" si="13"/>
        <v>#REF!</v>
      </c>
      <c r="X32" s="9" t="e">
        <f t="shared" si="14"/>
        <v>#REF!</v>
      </c>
      <c r="Y32" s="10" t="e">
        <f t="shared" si="15"/>
        <v>#REF!</v>
      </c>
    </row>
    <row r="33" spans="1:27" ht="9.6" customHeight="1">
      <c r="A33" s="4"/>
      <c r="B33" s="26" t="s">
        <v>22</v>
      </c>
      <c r="C33" s="99"/>
      <c r="D33" s="27"/>
      <c r="E33" s="29"/>
      <c r="F33" s="29"/>
      <c r="G33" s="31"/>
      <c r="H33" s="29"/>
      <c r="I33" s="92"/>
      <c r="J33" s="31"/>
      <c r="K33" s="30">
        <f t="shared" si="0"/>
        <v>0</v>
      </c>
      <c r="L33" s="31" t="str">
        <f t="shared" si="1"/>
        <v>-</v>
      </c>
      <c r="M33" s="40">
        <f>+H33-'Onglet 1'!E27-'Onglet 2'!E27</f>
        <v>0</v>
      </c>
      <c r="O33" s="26" t="s">
        <v>22</v>
      </c>
      <c r="P33" s="99"/>
      <c r="Q33" s="27"/>
      <c r="R33" s="29" t="e">
        <f>SUM(#REF!,#REF!,'MAGASIN 1'!S27,#REF!,#REF!,#REF!,#REF!,#REF!,#REF!,#REF!,#REF!,#REF!,#REF!,#REF!,#REF!,#REF!,#REF!,#REF!,#REF!)</f>
        <v>#REF!</v>
      </c>
      <c r="S33" s="29"/>
      <c r="T33" s="31" t="e">
        <f t="shared" si="12"/>
        <v>#REF!</v>
      </c>
      <c r="U33" s="29" t="e">
        <f>SUM(#REF!,#REF!,'MAGASIN 1'!T27,#REF!,#REF!,#REF!,#REF!,#REF!,#REF!,#REF!,#REF!,#REF!,#REF!,#REF!,#REF!,#REF!,#REF!,#REF!,#REF!)</f>
        <v>#REF!</v>
      </c>
      <c r="V33" s="92"/>
      <c r="W33" s="31" t="e">
        <f t="shared" si="13"/>
        <v>#REF!</v>
      </c>
      <c r="X33" s="30" t="e">
        <f t="shared" si="14"/>
        <v>#REF!</v>
      </c>
      <c r="Y33" s="31" t="e">
        <f t="shared" si="15"/>
        <v>#REF!</v>
      </c>
    </row>
    <row r="34" spans="1:27" ht="9.6" customHeight="1">
      <c r="A34" s="4"/>
      <c r="B34" s="5"/>
      <c r="C34" s="96" t="s">
        <v>80</v>
      </c>
      <c r="D34" s="6"/>
      <c r="E34" s="8"/>
      <c r="F34" s="8"/>
      <c r="G34" s="10"/>
      <c r="H34" s="8"/>
      <c r="I34" s="89"/>
      <c r="J34" s="10"/>
      <c r="K34" s="9">
        <f t="shared" si="0"/>
        <v>0</v>
      </c>
      <c r="L34" s="10" t="str">
        <f t="shared" si="1"/>
        <v>-</v>
      </c>
      <c r="M34" s="40">
        <f>+H34-'Onglet 1'!E28-'Onglet 2'!E28</f>
        <v>0</v>
      </c>
      <c r="O34" s="5"/>
      <c r="P34" s="96" t="s">
        <v>80</v>
      </c>
      <c r="Q34" s="6"/>
      <c r="R34" s="8" t="e">
        <f>SUM(#REF!,#REF!,'MAGASIN 1'!S28,#REF!,#REF!,#REF!,#REF!,#REF!,#REF!,#REF!,#REF!,#REF!,#REF!,#REF!,#REF!,#REF!,#REF!,#REF!,#REF!)</f>
        <v>#REF!</v>
      </c>
      <c r="S34" s="8"/>
      <c r="T34" s="10" t="e">
        <f t="shared" si="12"/>
        <v>#REF!</v>
      </c>
      <c r="U34" s="8" t="e">
        <f>SUM(#REF!,#REF!,'MAGASIN 1'!T28,#REF!,#REF!,#REF!,#REF!,#REF!,#REF!,#REF!,#REF!,#REF!,#REF!,#REF!,#REF!,#REF!,#REF!,#REF!,#REF!)</f>
        <v>#REF!</v>
      </c>
      <c r="V34" s="89"/>
      <c r="W34" s="10" t="e">
        <f t="shared" si="13"/>
        <v>#REF!</v>
      </c>
      <c r="X34" s="9" t="e">
        <f t="shared" si="14"/>
        <v>#REF!</v>
      </c>
      <c r="Y34" s="10" t="e">
        <f t="shared" si="15"/>
        <v>#REF!</v>
      </c>
    </row>
    <row r="35" spans="1:27" ht="9.6" customHeight="1">
      <c r="A35" s="4"/>
      <c r="B35" s="5"/>
      <c r="C35" s="96" t="s">
        <v>160</v>
      </c>
      <c r="D35" s="6"/>
      <c r="E35" s="8"/>
      <c r="F35" s="8"/>
      <c r="G35" s="10"/>
      <c r="H35" s="8"/>
      <c r="I35" s="89"/>
      <c r="J35" s="10"/>
      <c r="K35" s="9">
        <f t="shared" si="0"/>
        <v>0</v>
      </c>
      <c r="L35" s="10" t="str">
        <f t="shared" si="1"/>
        <v>-</v>
      </c>
      <c r="M35" s="40">
        <f>+H35-'Onglet 1'!E29-'Onglet 2'!E29</f>
        <v>0</v>
      </c>
      <c r="O35" s="5"/>
      <c r="P35" s="96" t="s">
        <v>160</v>
      </c>
      <c r="Q35" s="6"/>
      <c r="R35" s="8" t="e">
        <f>SUM(#REF!,#REF!,'MAGASIN 1'!S29,#REF!,#REF!,#REF!,#REF!,#REF!,#REF!,#REF!,#REF!,#REF!,#REF!,#REF!,#REF!,#REF!,#REF!,#REF!,#REF!)</f>
        <v>#REF!</v>
      </c>
      <c r="S35" s="8"/>
      <c r="T35" s="10" t="e">
        <f t="shared" si="12"/>
        <v>#REF!</v>
      </c>
      <c r="U35" s="8" t="e">
        <f>SUM(#REF!,#REF!,'MAGASIN 1'!T29,#REF!,#REF!,#REF!,#REF!,#REF!,#REF!,#REF!,#REF!,#REF!,#REF!,#REF!,#REF!,#REF!,#REF!,#REF!,#REF!)</f>
        <v>#REF!</v>
      </c>
      <c r="V35" s="89"/>
      <c r="W35" s="10" t="e">
        <f t="shared" si="13"/>
        <v>#REF!</v>
      </c>
      <c r="X35" s="9" t="e">
        <f t="shared" si="14"/>
        <v>#REF!</v>
      </c>
      <c r="Y35" s="10" t="e">
        <f t="shared" si="15"/>
        <v>#REF!</v>
      </c>
    </row>
    <row r="36" spans="1:27" ht="9.6" customHeight="1">
      <c r="A36" s="4"/>
      <c r="B36" s="5"/>
      <c r="C36" s="96" t="s">
        <v>38</v>
      </c>
      <c r="D36" s="6"/>
      <c r="E36" s="8"/>
      <c r="F36" s="8"/>
      <c r="G36" s="10"/>
      <c r="H36" s="8"/>
      <c r="I36" s="89"/>
      <c r="J36" s="10"/>
      <c r="K36" s="9">
        <f t="shared" si="0"/>
        <v>0</v>
      </c>
      <c r="L36" s="10" t="str">
        <f t="shared" si="1"/>
        <v>-</v>
      </c>
      <c r="M36" s="40">
        <f>+H36-'Onglet 1'!E30-'Onglet 2'!E30</f>
        <v>0</v>
      </c>
      <c r="O36" s="5"/>
      <c r="P36" s="96" t="s">
        <v>38</v>
      </c>
      <c r="Q36" s="6"/>
      <c r="R36" s="8" t="e">
        <f>SUM(#REF!,#REF!,'MAGASIN 1'!S30,#REF!,#REF!,#REF!,#REF!,#REF!,#REF!,#REF!,#REF!,#REF!,#REF!,#REF!,#REF!,#REF!,#REF!,#REF!,#REF!)</f>
        <v>#REF!</v>
      </c>
      <c r="S36" s="8"/>
      <c r="T36" s="10" t="e">
        <f t="shared" si="12"/>
        <v>#REF!</v>
      </c>
      <c r="U36" s="8" t="e">
        <f>SUM(#REF!,#REF!,'MAGASIN 1'!T30,#REF!,#REF!,#REF!,#REF!,#REF!,#REF!,#REF!,#REF!,#REF!,#REF!,#REF!,#REF!,#REF!,#REF!,#REF!,#REF!)</f>
        <v>#REF!</v>
      </c>
      <c r="V36" s="89"/>
      <c r="W36" s="10" t="e">
        <f t="shared" si="13"/>
        <v>#REF!</v>
      </c>
      <c r="X36" s="9" t="e">
        <f t="shared" si="14"/>
        <v>#REF!</v>
      </c>
      <c r="Y36" s="10" t="e">
        <f t="shared" si="15"/>
        <v>#REF!</v>
      </c>
    </row>
    <row r="37" spans="1:27" ht="9.6" customHeight="1">
      <c r="A37" s="4"/>
      <c r="B37" s="5"/>
      <c r="C37" s="96" t="s">
        <v>161</v>
      </c>
      <c r="D37" s="6"/>
      <c r="E37" s="8"/>
      <c r="F37" s="8"/>
      <c r="G37" s="10"/>
      <c r="H37" s="8"/>
      <c r="I37" s="89"/>
      <c r="J37" s="10"/>
      <c r="K37" s="9">
        <f t="shared" si="0"/>
        <v>0</v>
      </c>
      <c r="L37" s="10" t="str">
        <f t="shared" si="1"/>
        <v>-</v>
      </c>
      <c r="M37" s="40">
        <f>+H37-'Onglet 1'!E31-'Onglet 2'!E31</f>
        <v>0</v>
      </c>
      <c r="O37" s="5"/>
      <c r="P37" s="96" t="s">
        <v>161</v>
      </c>
      <c r="Q37" s="6"/>
      <c r="R37" s="8" t="e">
        <f>SUM(#REF!,#REF!,'MAGASIN 1'!S31,#REF!,#REF!,#REF!,#REF!,#REF!,#REF!,#REF!,#REF!,#REF!,#REF!,#REF!,#REF!,#REF!,#REF!,#REF!,#REF!)</f>
        <v>#REF!</v>
      </c>
      <c r="S37" s="8"/>
      <c r="T37" s="10" t="e">
        <f t="shared" si="12"/>
        <v>#REF!</v>
      </c>
      <c r="U37" s="8" t="e">
        <f>SUM(#REF!,#REF!,'MAGASIN 1'!T31,#REF!,#REF!,#REF!,#REF!,#REF!,#REF!,#REF!,#REF!,#REF!,#REF!,#REF!,#REF!,#REF!,#REF!,#REF!,#REF!)</f>
        <v>#REF!</v>
      </c>
      <c r="V37" s="89"/>
      <c r="W37" s="10" t="e">
        <f t="shared" si="13"/>
        <v>#REF!</v>
      </c>
      <c r="X37" s="9" t="e">
        <f t="shared" si="14"/>
        <v>#REF!</v>
      </c>
      <c r="Y37" s="10" t="e">
        <f t="shared" si="15"/>
        <v>#REF!</v>
      </c>
      <c r="Z37" s="1" t="e">
        <f>+SUM(R38:R48)-R37</f>
        <v>#REF!</v>
      </c>
      <c r="AA37" s="1">
        <f>+SUM(S38:S48)-S37</f>
        <v>0</v>
      </c>
    </row>
    <row r="38" spans="1:27" ht="9.6" customHeight="1">
      <c r="A38" s="4"/>
      <c r="B38" s="26" t="s">
        <v>43</v>
      </c>
      <c r="C38" s="99"/>
      <c r="D38" s="6"/>
      <c r="E38" s="8"/>
      <c r="F38" s="8"/>
      <c r="G38" s="10"/>
      <c r="H38" s="8"/>
      <c r="I38" s="89"/>
      <c r="J38" s="10"/>
      <c r="K38" s="9">
        <f t="shared" si="0"/>
        <v>0</v>
      </c>
      <c r="L38" s="10" t="str">
        <f t="shared" si="1"/>
        <v>-</v>
      </c>
      <c r="M38" s="40">
        <f>+H38-'Onglet 1'!E32-'Onglet 2'!E32</f>
        <v>0</v>
      </c>
      <c r="O38" s="26" t="s">
        <v>43</v>
      </c>
      <c r="P38" s="99"/>
      <c r="Q38" s="6"/>
      <c r="R38" s="8" t="e">
        <f>SUM(#REF!,#REF!,'MAGASIN 1'!S32,#REF!,#REF!,#REF!,#REF!,#REF!,#REF!,#REF!,#REF!,#REF!,#REF!,#REF!,#REF!,#REF!,#REF!,#REF!,#REF!)</f>
        <v>#REF!</v>
      </c>
      <c r="S38" s="8"/>
      <c r="T38" s="10" t="e">
        <f t="shared" si="12"/>
        <v>#REF!</v>
      </c>
      <c r="U38" s="8" t="e">
        <f>SUM(#REF!,#REF!,'MAGASIN 1'!T32,#REF!,#REF!,#REF!,#REF!,#REF!,#REF!,#REF!,#REF!,#REF!,#REF!,#REF!,#REF!,#REF!,#REF!,#REF!,#REF!)</f>
        <v>#REF!</v>
      </c>
      <c r="V38" s="89"/>
      <c r="W38" s="10" t="e">
        <f t="shared" si="13"/>
        <v>#REF!</v>
      </c>
      <c r="X38" s="9" t="e">
        <f t="shared" si="14"/>
        <v>#REF!</v>
      </c>
      <c r="Y38" s="10" t="e">
        <f t="shared" si="15"/>
        <v>#REF!</v>
      </c>
    </row>
    <row r="39" spans="1:27" ht="9.6" customHeight="1">
      <c r="A39" s="4"/>
      <c r="B39" s="5"/>
      <c r="C39" s="96" t="s">
        <v>28</v>
      </c>
      <c r="D39" s="6"/>
      <c r="E39" s="8"/>
      <c r="F39" s="8"/>
      <c r="G39" s="10"/>
      <c r="H39" s="8"/>
      <c r="I39" s="89"/>
      <c r="J39" s="10"/>
      <c r="K39" s="9">
        <f t="shared" si="0"/>
        <v>0</v>
      </c>
      <c r="L39" s="10" t="str">
        <f t="shared" si="1"/>
        <v>-</v>
      </c>
      <c r="M39" s="40">
        <f>+H39-'Onglet 1'!E33-'Onglet 2'!E33</f>
        <v>0</v>
      </c>
      <c r="O39" s="5"/>
      <c r="P39" s="96" t="s">
        <v>28</v>
      </c>
      <c r="Q39" s="6"/>
      <c r="R39" s="8" t="e">
        <f>SUM(#REF!,#REF!,'MAGASIN 1'!S33,#REF!,#REF!,#REF!,#REF!,#REF!,#REF!,#REF!,#REF!,#REF!,#REF!,#REF!,#REF!,#REF!,#REF!,#REF!,#REF!)</f>
        <v>#REF!</v>
      </c>
      <c r="S39" s="8"/>
      <c r="T39" s="10" t="e">
        <f t="shared" si="12"/>
        <v>#REF!</v>
      </c>
      <c r="U39" s="8" t="e">
        <f>SUM(#REF!,#REF!,'MAGASIN 1'!T33,#REF!,#REF!,#REF!,#REF!,#REF!,#REF!,#REF!,#REF!,#REF!,#REF!,#REF!,#REF!,#REF!,#REF!,#REF!,#REF!)</f>
        <v>#REF!</v>
      </c>
      <c r="V39" s="89"/>
      <c r="W39" s="10" t="e">
        <f t="shared" si="13"/>
        <v>#REF!</v>
      </c>
      <c r="X39" s="9" t="e">
        <f t="shared" si="14"/>
        <v>#REF!</v>
      </c>
      <c r="Y39" s="10" t="e">
        <f t="shared" si="15"/>
        <v>#REF!</v>
      </c>
    </row>
    <row r="40" spans="1:27" ht="9.6" customHeight="1">
      <c r="A40" s="4"/>
      <c r="B40" s="5"/>
      <c r="C40" s="96" t="s">
        <v>143</v>
      </c>
      <c r="D40" s="6"/>
      <c r="E40" s="8"/>
      <c r="F40" s="8"/>
      <c r="G40" s="10"/>
      <c r="H40" s="8"/>
      <c r="I40" s="89"/>
      <c r="J40" s="10"/>
      <c r="K40" s="9">
        <f t="shared" si="0"/>
        <v>0</v>
      </c>
      <c r="L40" s="10" t="str">
        <f t="shared" si="1"/>
        <v>-</v>
      </c>
      <c r="M40" s="40">
        <f>+H40-'Onglet 1'!E34-'Onglet 2'!E34</f>
        <v>0</v>
      </c>
      <c r="O40" s="5"/>
      <c r="P40" s="96" t="s">
        <v>143</v>
      </c>
      <c r="Q40" s="6"/>
      <c r="R40" s="8" t="e">
        <f>SUM(#REF!,#REF!,'MAGASIN 1'!S34,#REF!,#REF!,#REF!,#REF!,#REF!,#REF!,#REF!,#REF!,#REF!,#REF!,#REF!,#REF!,#REF!,#REF!,#REF!,#REF!)</f>
        <v>#REF!</v>
      </c>
      <c r="S40" s="8"/>
      <c r="T40" s="10" t="e">
        <f t="shared" si="12"/>
        <v>#REF!</v>
      </c>
      <c r="U40" s="8" t="e">
        <f>SUM(#REF!,#REF!,'MAGASIN 1'!T34,#REF!,#REF!,#REF!,#REF!,#REF!,#REF!,#REF!,#REF!,#REF!,#REF!,#REF!,#REF!,#REF!,#REF!,#REF!,#REF!)</f>
        <v>#REF!</v>
      </c>
      <c r="V40" s="89"/>
      <c r="W40" s="10" t="e">
        <f t="shared" si="13"/>
        <v>#REF!</v>
      </c>
      <c r="X40" s="9" t="e">
        <f t="shared" si="14"/>
        <v>#REF!</v>
      </c>
      <c r="Y40" s="10" t="e">
        <f t="shared" si="15"/>
        <v>#REF!</v>
      </c>
    </row>
    <row r="41" spans="1:27" ht="9.6" customHeight="1">
      <c r="A41" s="4"/>
      <c r="B41" s="5"/>
      <c r="C41" s="96" t="s">
        <v>144</v>
      </c>
      <c r="D41" s="6"/>
      <c r="E41" s="8"/>
      <c r="F41" s="8"/>
      <c r="G41" s="10"/>
      <c r="H41" s="8"/>
      <c r="I41" s="89"/>
      <c r="J41" s="10"/>
      <c r="K41" s="9">
        <f t="shared" si="0"/>
        <v>0</v>
      </c>
      <c r="L41" s="10" t="str">
        <f t="shared" si="1"/>
        <v>-</v>
      </c>
      <c r="M41" s="40">
        <f>+H41-'Onglet 1'!E35-'Onglet 2'!E35</f>
        <v>0</v>
      </c>
      <c r="O41" s="5"/>
      <c r="P41" s="96" t="s">
        <v>144</v>
      </c>
      <c r="Q41" s="6"/>
      <c r="R41" s="8" t="e">
        <f>SUM(#REF!,#REF!,'MAGASIN 1'!S35,#REF!,#REF!,#REF!,#REF!,#REF!,#REF!,#REF!,#REF!,#REF!,#REF!,#REF!,#REF!,#REF!,#REF!,#REF!,#REF!)</f>
        <v>#REF!</v>
      </c>
      <c r="S41" s="8"/>
      <c r="T41" s="10" t="e">
        <f t="shared" si="12"/>
        <v>#REF!</v>
      </c>
      <c r="U41" s="8" t="e">
        <f>SUM(#REF!,#REF!,'MAGASIN 1'!T35,#REF!,#REF!,#REF!,#REF!,#REF!,#REF!,#REF!,#REF!,#REF!,#REF!,#REF!,#REF!,#REF!,#REF!,#REF!,#REF!)</f>
        <v>#REF!</v>
      </c>
      <c r="V41" s="89"/>
      <c r="W41" s="10" t="e">
        <f t="shared" si="13"/>
        <v>#REF!</v>
      </c>
      <c r="X41" s="9" t="e">
        <f t="shared" si="14"/>
        <v>#REF!</v>
      </c>
      <c r="Y41" s="10" t="e">
        <f t="shared" si="15"/>
        <v>#REF!</v>
      </c>
    </row>
    <row r="42" spans="1:27" ht="9.6" customHeight="1">
      <c r="A42" s="4"/>
      <c r="B42" s="5"/>
      <c r="C42" s="96" t="s">
        <v>142</v>
      </c>
      <c r="D42" s="6"/>
      <c r="E42" s="8"/>
      <c r="F42" s="8"/>
      <c r="G42" s="10"/>
      <c r="H42" s="8"/>
      <c r="I42" s="89"/>
      <c r="J42" s="10"/>
      <c r="K42" s="9">
        <f t="shared" si="0"/>
        <v>0</v>
      </c>
      <c r="L42" s="10" t="str">
        <f t="shared" si="1"/>
        <v>-</v>
      </c>
      <c r="M42" s="40">
        <f>+H42-'Onglet 1'!E36-'Onglet 2'!E36</f>
        <v>0</v>
      </c>
      <c r="O42" s="5"/>
      <c r="P42" s="96" t="s">
        <v>142</v>
      </c>
      <c r="Q42" s="6"/>
      <c r="R42" s="8" t="e">
        <f>SUM(#REF!,#REF!,'MAGASIN 1'!S36,#REF!,#REF!,#REF!,#REF!,#REF!,#REF!,#REF!,#REF!,#REF!,#REF!,#REF!,#REF!,#REF!,#REF!,#REF!,#REF!)</f>
        <v>#REF!</v>
      </c>
      <c r="S42" s="8"/>
      <c r="T42" s="10" t="e">
        <f t="shared" si="12"/>
        <v>#REF!</v>
      </c>
      <c r="U42" s="8" t="e">
        <f>SUM(#REF!,#REF!,'MAGASIN 1'!T36,#REF!,#REF!,#REF!,#REF!,#REF!,#REF!,#REF!,#REF!,#REF!,#REF!,#REF!,#REF!,#REF!,#REF!,#REF!,#REF!)</f>
        <v>#REF!</v>
      </c>
      <c r="V42" s="89"/>
      <c r="W42" s="10" t="e">
        <f t="shared" si="13"/>
        <v>#REF!</v>
      </c>
      <c r="X42" s="9" t="e">
        <f t="shared" si="14"/>
        <v>#REF!</v>
      </c>
      <c r="Y42" s="10" t="e">
        <f t="shared" si="15"/>
        <v>#REF!</v>
      </c>
    </row>
    <row r="43" spans="1:27" ht="9.6" customHeight="1">
      <c r="A43" s="4"/>
      <c r="B43" s="5"/>
      <c r="C43" s="96" t="s">
        <v>162</v>
      </c>
      <c r="D43" s="27"/>
      <c r="E43" s="29"/>
      <c r="F43" s="29"/>
      <c r="G43" s="31"/>
      <c r="H43" s="29"/>
      <c r="I43" s="92"/>
      <c r="J43" s="31"/>
      <c r="K43" s="30">
        <f t="shared" si="0"/>
        <v>0</v>
      </c>
      <c r="L43" s="31" t="str">
        <f t="shared" si="1"/>
        <v>-</v>
      </c>
      <c r="M43" s="40">
        <f>+H43-'Onglet 1'!E37-'Onglet 2'!E37</f>
        <v>0</v>
      </c>
      <c r="O43" s="5"/>
      <c r="P43" s="96" t="s">
        <v>162</v>
      </c>
      <c r="Q43" s="27"/>
      <c r="R43" s="29" t="e">
        <f>SUM(#REF!,#REF!,'MAGASIN 1'!S37,#REF!,#REF!,#REF!,#REF!,#REF!,#REF!,#REF!,#REF!,#REF!,#REF!,#REF!,#REF!,#REF!,#REF!,#REF!,#REF!)</f>
        <v>#REF!</v>
      </c>
      <c r="S43" s="29"/>
      <c r="T43" s="31" t="e">
        <f t="shared" si="12"/>
        <v>#REF!</v>
      </c>
      <c r="U43" s="29" t="e">
        <f>SUM(#REF!,#REF!,'MAGASIN 1'!T37,#REF!,#REF!,#REF!,#REF!,#REF!,#REF!,#REF!,#REF!,#REF!,#REF!,#REF!,#REF!,#REF!,#REF!,#REF!,#REF!)</f>
        <v>#REF!</v>
      </c>
      <c r="V43" s="92"/>
      <c r="W43" s="31" t="e">
        <f t="shared" si="13"/>
        <v>#REF!</v>
      </c>
      <c r="X43" s="30" t="e">
        <f t="shared" si="14"/>
        <v>#REF!</v>
      </c>
      <c r="Y43" s="31" t="e">
        <f t="shared" si="15"/>
        <v>#REF!</v>
      </c>
    </row>
    <row r="44" spans="1:27" ht="9.6" customHeight="1">
      <c r="A44" s="4"/>
      <c r="B44" s="26" t="s">
        <v>41</v>
      </c>
      <c r="C44" s="99"/>
      <c r="D44" s="6"/>
      <c r="E44" s="8"/>
      <c r="F44" s="8"/>
      <c r="G44" s="10"/>
      <c r="H44" s="8"/>
      <c r="I44" s="89"/>
      <c r="J44" s="10"/>
      <c r="K44" s="9">
        <f t="shared" si="0"/>
        <v>0</v>
      </c>
      <c r="L44" s="10" t="str">
        <f t="shared" si="1"/>
        <v>-</v>
      </c>
      <c r="M44" s="40">
        <f>+H44-'Onglet 1'!E38-'Onglet 2'!E38</f>
        <v>0</v>
      </c>
      <c r="O44" s="26" t="s">
        <v>41</v>
      </c>
      <c r="P44" s="99"/>
      <c r="Q44" s="6"/>
      <c r="R44" s="8" t="e">
        <f>SUM(#REF!,#REF!,'MAGASIN 1'!S38,#REF!,#REF!,#REF!,#REF!,#REF!,#REF!,#REF!,#REF!,#REF!,#REF!,#REF!,#REF!,#REF!,#REF!,#REF!,#REF!)</f>
        <v>#REF!</v>
      </c>
      <c r="S44" s="8"/>
      <c r="T44" s="10" t="e">
        <f t="shared" si="12"/>
        <v>#REF!</v>
      </c>
      <c r="U44" s="8" t="e">
        <f>SUM(#REF!,#REF!,'MAGASIN 1'!T38,#REF!,#REF!,#REF!,#REF!,#REF!,#REF!,#REF!,#REF!,#REF!,#REF!,#REF!,#REF!,#REF!,#REF!,#REF!,#REF!)</f>
        <v>#REF!</v>
      </c>
      <c r="V44" s="89"/>
      <c r="W44" s="10" t="e">
        <f t="shared" si="13"/>
        <v>#REF!</v>
      </c>
      <c r="X44" s="9" t="e">
        <f t="shared" si="14"/>
        <v>#REF!</v>
      </c>
      <c r="Y44" s="10" t="e">
        <f t="shared" si="15"/>
        <v>#REF!</v>
      </c>
    </row>
    <row r="45" spans="1:27" ht="9.6" customHeight="1">
      <c r="A45" s="4"/>
      <c r="B45" s="5"/>
      <c r="C45" s="96" t="s">
        <v>163</v>
      </c>
      <c r="D45" s="74"/>
      <c r="E45" s="8"/>
      <c r="F45" s="8"/>
      <c r="G45" s="10"/>
      <c r="H45" s="8"/>
      <c r="I45" s="89"/>
      <c r="J45" s="10"/>
      <c r="K45" s="9">
        <f t="shared" si="0"/>
        <v>0</v>
      </c>
      <c r="L45" s="10" t="str">
        <f t="shared" si="1"/>
        <v>-</v>
      </c>
      <c r="M45" s="40">
        <f>+H45-'Onglet 1'!E39-'Onglet 2'!E39</f>
        <v>0</v>
      </c>
      <c r="O45" s="5"/>
      <c r="P45" s="96" t="s">
        <v>163</v>
      </c>
      <c r="Q45" s="74"/>
      <c r="R45" s="8" t="e">
        <f>SUM(#REF!,#REF!,'MAGASIN 1'!S39,#REF!,#REF!,#REF!,#REF!,#REF!,#REF!,#REF!,#REF!,#REF!,#REF!,#REF!,#REF!,#REF!,#REF!,#REF!,#REF!)</f>
        <v>#REF!</v>
      </c>
      <c r="S45" s="8"/>
      <c r="T45" s="10" t="e">
        <f t="shared" si="12"/>
        <v>#REF!</v>
      </c>
      <c r="U45" s="8" t="e">
        <f>SUM(#REF!,#REF!,'MAGASIN 1'!T39,#REF!,#REF!,#REF!,#REF!,#REF!,#REF!,#REF!,#REF!,#REF!,#REF!,#REF!,#REF!,#REF!,#REF!,#REF!,#REF!)</f>
        <v>#REF!</v>
      </c>
      <c r="V45" s="89"/>
      <c r="W45" s="10" t="e">
        <f t="shared" si="13"/>
        <v>#REF!</v>
      </c>
      <c r="X45" s="9" t="e">
        <f t="shared" si="14"/>
        <v>#REF!</v>
      </c>
      <c r="Y45" s="10" t="e">
        <f t="shared" si="15"/>
        <v>#REF!</v>
      </c>
    </row>
    <row r="46" spans="1:27" ht="9.6" customHeight="1">
      <c r="A46" s="4"/>
      <c r="B46" s="5"/>
      <c r="C46" s="96" t="s">
        <v>164</v>
      </c>
      <c r="D46" s="74"/>
      <c r="E46" s="8"/>
      <c r="F46" s="8"/>
      <c r="G46" s="10"/>
      <c r="H46" s="8"/>
      <c r="I46" s="89"/>
      <c r="J46" s="10"/>
      <c r="K46" s="9">
        <f>E46-H46</f>
        <v>0</v>
      </c>
      <c r="L46" s="10" t="str">
        <f>IF(H46=0,"-",E46/H46-1)</f>
        <v>-</v>
      </c>
      <c r="M46" s="40">
        <f>+H46-'Onglet 1'!E40-'Onglet 2'!E40</f>
        <v>0</v>
      </c>
      <c r="O46" s="5"/>
      <c r="P46" s="96" t="s">
        <v>164</v>
      </c>
      <c r="Q46" s="74"/>
      <c r="R46" s="8" t="e">
        <f>SUM(#REF!,#REF!,'MAGASIN 1'!S40,#REF!,#REF!,#REF!,#REF!,#REF!,#REF!,#REF!,#REF!,#REF!,#REF!,#REF!,#REF!,#REF!,#REF!,#REF!,#REF!)</f>
        <v>#REF!</v>
      </c>
      <c r="S46" s="8"/>
      <c r="T46" s="10" t="e">
        <f t="shared" si="12"/>
        <v>#REF!</v>
      </c>
      <c r="U46" s="8" t="e">
        <f>SUM(#REF!,#REF!,'MAGASIN 1'!T40,#REF!,#REF!,#REF!,#REF!,#REF!,#REF!,#REF!,#REF!,#REF!,#REF!,#REF!,#REF!,#REF!,#REF!,#REF!,#REF!)</f>
        <v>#REF!</v>
      </c>
      <c r="V46" s="89"/>
      <c r="W46" s="10" t="e">
        <f t="shared" si="13"/>
        <v>#REF!</v>
      </c>
      <c r="X46" s="9" t="e">
        <f>R46-U46</f>
        <v>#REF!</v>
      </c>
      <c r="Y46" s="10" t="e">
        <f>IF(U46=0,"-",R46/U46-1)</f>
        <v>#REF!</v>
      </c>
    </row>
    <row r="47" spans="1:27" ht="9.6" customHeight="1">
      <c r="A47" s="4"/>
      <c r="B47" s="5"/>
      <c r="C47" s="96" t="s">
        <v>165</v>
      </c>
      <c r="D47" s="74"/>
      <c r="E47" s="8"/>
      <c r="F47" s="8"/>
      <c r="G47" s="10"/>
      <c r="H47" s="8"/>
      <c r="I47" s="89"/>
      <c r="J47" s="10"/>
      <c r="K47" s="9">
        <f t="shared" si="0"/>
        <v>0</v>
      </c>
      <c r="L47" s="10" t="str">
        <f t="shared" si="1"/>
        <v>-</v>
      </c>
      <c r="M47" s="40">
        <f>+H47-'Onglet 1'!E41-'Onglet 2'!E41</f>
        <v>0</v>
      </c>
      <c r="O47" s="5"/>
      <c r="P47" s="96" t="s">
        <v>165</v>
      </c>
      <c r="Q47" s="74"/>
      <c r="R47" s="8" t="e">
        <f>SUM(#REF!,#REF!,'MAGASIN 1'!S41,#REF!,#REF!,#REF!,#REF!,#REF!,#REF!,#REF!,#REF!,#REF!,#REF!,#REF!,#REF!,#REF!,#REF!,#REF!,#REF!)</f>
        <v>#REF!</v>
      </c>
      <c r="S47" s="8"/>
      <c r="T47" s="10" t="e">
        <f t="shared" si="12"/>
        <v>#REF!</v>
      </c>
      <c r="U47" s="8" t="e">
        <f>SUM(#REF!,#REF!,'MAGASIN 1'!T41,#REF!,#REF!,#REF!,#REF!,#REF!,#REF!,#REF!,#REF!,#REF!,#REF!,#REF!,#REF!,#REF!,#REF!,#REF!,#REF!)</f>
        <v>#REF!</v>
      </c>
      <c r="V47" s="89"/>
      <c r="W47" s="10" t="e">
        <f t="shared" si="13"/>
        <v>#REF!</v>
      </c>
      <c r="X47" s="9" t="e">
        <f t="shared" ref="X47:X53" si="16">R47-U47</f>
        <v>#REF!</v>
      </c>
      <c r="Y47" s="10" t="e">
        <f t="shared" ref="Y47:Y53" si="17">IF(U47=0,"-",R47/U47-1)</f>
        <v>#REF!</v>
      </c>
    </row>
    <row r="48" spans="1:27" ht="9.6" customHeight="1">
      <c r="A48" s="4"/>
      <c r="B48" s="26" t="s">
        <v>166</v>
      </c>
      <c r="C48" s="96"/>
      <c r="D48" s="74"/>
      <c r="E48" s="8"/>
      <c r="F48" s="8"/>
      <c r="G48" s="10"/>
      <c r="H48" s="8"/>
      <c r="I48" s="89"/>
      <c r="J48" s="10"/>
      <c r="K48" s="9">
        <f t="shared" si="0"/>
        <v>0</v>
      </c>
      <c r="L48" s="10" t="str">
        <f t="shared" si="1"/>
        <v>-</v>
      </c>
      <c r="M48" s="40">
        <f>+H48-'Onglet 1'!E42-'Onglet 2'!E42</f>
        <v>0</v>
      </c>
      <c r="O48" s="26" t="s">
        <v>166</v>
      </c>
      <c r="P48" s="96"/>
      <c r="Q48" s="74"/>
      <c r="R48" s="8" t="e">
        <f>SUM(#REF!,#REF!,'MAGASIN 1'!S42,#REF!,#REF!,#REF!,#REF!,#REF!,#REF!,#REF!,#REF!,#REF!,#REF!,#REF!,#REF!,#REF!,#REF!,#REF!,#REF!)</f>
        <v>#REF!</v>
      </c>
      <c r="S48" s="8"/>
      <c r="T48" s="10" t="e">
        <f t="shared" si="12"/>
        <v>#REF!</v>
      </c>
      <c r="U48" s="8" t="e">
        <f>SUM(#REF!,#REF!,'MAGASIN 1'!T42,#REF!,#REF!,#REF!,#REF!,#REF!,#REF!,#REF!,#REF!,#REF!,#REF!,#REF!,#REF!,#REF!,#REF!,#REF!,#REF!)</f>
        <v>#REF!</v>
      </c>
      <c r="V48" s="89"/>
      <c r="W48" s="10" t="e">
        <f t="shared" si="13"/>
        <v>#REF!</v>
      </c>
      <c r="X48" s="9" t="e">
        <f t="shared" si="16"/>
        <v>#REF!</v>
      </c>
      <c r="Y48" s="10" t="e">
        <f t="shared" si="17"/>
        <v>#REF!</v>
      </c>
    </row>
    <row r="49" spans="1:27" ht="9.6" customHeight="1">
      <c r="A49" s="4"/>
      <c r="B49" s="5"/>
      <c r="C49" s="96" t="s">
        <v>167</v>
      </c>
      <c r="D49" s="74"/>
      <c r="E49" s="8"/>
      <c r="F49" s="8"/>
      <c r="G49" s="10"/>
      <c r="H49" s="8"/>
      <c r="I49" s="89"/>
      <c r="J49" s="10"/>
      <c r="K49" s="9">
        <f t="shared" si="0"/>
        <v>0</v>
      </c>
      <c r="L49" s="10" t="str">
        <f t="shared" si="1"/>
        <v>-</v>
      </c>
      <c r="M49" s="40">
        <f>+H49-'Onglet 1'!E43-'Onglet 2'!E43</f>
        <v>0</v>
      </c>
      <c r="O49" s="5"/>
      <c r="P49" s="96" t="s">
        <v>167</v>
      </c>
      <c r="Q49" s="74"/>
      <c r="R49" s="8" t="e">
        <f>SUM(#REF!,#REF!,'MAGASIN 1'!S43,#REF!,#REF!,#REF!,#REF!,#REF!,#REF!,#REF!,#REF!,#REF!,#REF!,#REF!,#REF!,#REF!,#REF!,#REF!,#REF!)</f>
        <v>#REF!</v>
      </c>
      <c r="S49" s="8"/>
      <c r="T49" s="10" t="e">
        <f t="shared" si="12"/>
        <v>#REF!</v>
      </c>
      <c r="U49" s="8" t="e">
        <f>SUM(#REF!,#REF!,'MAGASIN 1'!T43,#REF!,#REF!,#REF!,#REF!,#REF!,#REF!,#REF!,#REF!,#REF!,#REF!,#REF!,#REF!,#REF!,#REF!,#REF!,#REF!)</f>
        <v>#REF!</v>
      </c>
      <c r="V49" s="89"/>
      <c r="W49" s="10" t="e">
        <f t="shared" si="13"/>
        <v>#REF!</v>
      </c>
      <c r="X49" s="9" t="e">
        <f t="shared" si="16"/>
        <v>#REF!</v>
      </c>
      <c r="Y49" s="10" t="e">
        <f t="shared" si="17"/>
        <v>#REF!</v>
      </c>
    </row>
    <row r="50" spans="1:27" ht="9.6" customHeight="1">
      <c r="A50" s="4"/>
      <c r="B50" s="5"/>
      <c r="C50" s="96" t="s">
        <v>168</v>
      </c>
      <c r="D50" s="74"/>
      <c r="E50" s="8"/>
      <c r="F50" s="8"/>
      <c r="G50" s="10"/>
      <c r="H50" s="8"/>
      <c r="I50" s="89"/>
      <c r="J50" s="10"/>
      <c r="K50" s="9">
        <f t="shared" si="0"/>
        <v>0</v>
      </c>
      <c r="L50" s="10" t="str">
        <f t="shared" si="1"/>
        <v>-</v>
      </c>
      <c r="M50" s="40">
        <f>+H50-'Onglet 1'!E44-'Onglet 2'!E44</f>
        <v>0</v>
      </c>
      <c r="O50" s="5"/>
      <c r="P50" s="96" t="s">
        <v>168</v>
      </c>
      <c r="Q50" s="74"/>
      <c r="R50" s="8" t="e">
        <f>SUM(#REF!,#REF!,'MAGASIN 1'!S44,#REF!,#REF!,#REF!,#REF!,#REF!,#REF!,#REF!,#REF!,#REF!,#REF!,#REF!,#REF!,#REF!,#REF!,#REF!,#REF!)</f>
        <v>#REF!</v>
      </c>
      <c r="S50" s="8"/>
      <c r="T50" s="10" t="e">
        <f t="shared" si="12"/>
        <v>#REF!</v>
      </c>
      <c r="U50" s="8" t="e">
        <f>SUM(#REF!,#REF!,'MAGASIN 1'!T44,#REF!,#REF!,#REF!,#REF!,#REF!,#REF!,#REF!,#REF!,#REF!,#REF!,#REF!,#REF!,#REF!,#REF!,#REF!,#REF!)</f>
        <v>#REF!</v>
      </c>
      <c r="V50" s="89"/>
      <c r="W50" s="10" t="e">
        <f t="shared" si="13"/>
        <v>#REF!</v>
      </c>
      <c r="X50" s="9" t="e">
        <f t="shared" si="16"/>
        <v>#REF!</v>
      </c>
      <c r="Y50" s="10" t="e">
        <f t="shared" si="17"/>
        <v>#REF!</v>
      </c>
      <c r="Z50" s="1" t="e">
        <f>+SUM(R51:R57)-R50</f>
        <v>#REF!</v>
      </c>
      <c r="AA50" s="1">
        <f>+SUM(S51:S57)-S50</f>
        <v>0</v>
      </c>
    </row>
    <row r="51" spans="1:27" ht="9.6" customHeight="1">
      <c r="A51" s="4"/>
      <c r="B51" s="26" t="s">
        <v>15</v>
      </c>
      <c r="C51" s="96"/>
      <c r="D51" s="6"/>
      <c r="E51" s="8"/>
      <c r="F51" s="8"/>
      <c r="G51" s="10"/>
      <c r="H51" s="8"/>
      <c r="I51" s="89"/>
      <c r="J51" s="10"/>
      <c r="K51" s="9">
        <f t="shared" si="0"/>
        <v>0</v>
      </c>
      <c r="L51" s="10" t="str">
        <f t="shared" si="1"/>
        <v>-</v>
      </c>
      <c r="M51" s="40">
        <f>+H51-'Onglet 1'!E45-'Onglet 2'!E45</f>
        <v>0</v>
      </c>
      <c r="O51" s="26" t="s">
        <v>15</v>
      </c>
      <c r="P51" s="96"/>
      <c r="Q51" s="6"/>
      <c r="R51" s="8" t="e">
        <f>SUM(#REF!,#REF!,'MAGASIN 1'!S45,#REF!,#REF!,#REF!,#REF!,#REF!,#REF!,#REF!,#REF!,#REF!,#REF!,#REF!,#REF!,#REF!,#REF!,#REF!,#REF!)</f>
        <v>#REF!</v>
      </c>
      <c r="S51" s="8"/>
      <c r="T51" s="10" t="e">
        <f t="shared" si="12"/>
        <v>#REF!</v>
      </c>
      <c r="U51" s="8" t="e">
        <f>SUM(#REF!,#REF!,'MAGASIN 1'!T45,#REF!,#REF!,#REF!,#REF!,#REF!,#REF!,#REF!,#REF!,#REF!,#REF!,#REF!,#REF!,#REF!,#REF!,#REF!,#REF!)</f>
        <v>#REF!</v>
      </c>
      <c r="V51" s="89"/>
      <c r="W51" s="10" t="e">
        <f t="shared" si="13"/>
        <v>#REF!</v>
      </c>
      <c r="X51" s="9" t="e">
        <f t="shared" si="16"/>
        <v>#REF!</v>
      </c>
      <c r="Y51" s="10" t="e">
        <f t="shared" si="17"/>
        <v>#REF!</v>
      </c>
    </row>
    <row r="52" spans="1:27" ht="9.6" customHeight="1">
      <c r="A52" s="4"/>
      <c r="B52" s="5"/>
      <c r="C52" s="96" t="s">
        <v>173</v>
      </c>
      <c r="D52" s="6"/>
      <c r="E52" s="8"/>
      <c r="F52" s="8"/>
      <c r="G52" s="10"/>
      <c r="H52" s="8"/>
      <c r="I52" s="89"/>
      <c r="J52" s="10"/>
      <c r="K52" s="9">
        <f t="shared" si="0"/>
        <v>0</v>
      </c>
      <c r="L52" s="10" t="str">
        <f t="shared" si="1"/>
        <v>-</v>
      </c>
      <c r="M52" s="40">
        <f>+H52-'Onglet 1'!E46-'Onglet 2'!E46</f>
        <v>0</v>
      </c>
      <c r="O52" s="5"/>
      <c r="P52" s="96" t="s">
        <v>173</v>
      </c>
      <c r="Q52" s="6"/>
      <c r="R52" s="8" t="e">
        <f>SUM(#REF!,#REF!,'MAGASIN 1'!S46,#REF!,#REF!,#REF!,#REF!,#REF!,#REF!,#REF!,#REF!,#REF!,#REF!,#REF!,#REF!,#REF!,#REF!,#REF!,#REF!)</f>
        <v>#REF!</v>
      </c>
      <c r="S52" s="8"/>
      <c r="T52" s="10" t="e">
        <f t="shared" si="12"/>
        <v>#REF!</v>
      </c>
      <c r="U52" s="8" t="e">
        <f>SUM(#REF!,#REF!,'MAGASIN 1'!T46,#REF!,#REF!,#REF!,#REF!,#REF!,#REF!,#REF!,#REF!,#REF!,#REF!,#REF!,#REF!,#REF!,#REF!,#REF!,#REF!)</f>
        <v>#REF!</v>
      </c>
      <c r="V52" s="89"/>
      <c r="W52" s="10" t="e">
        <f t="shared" si="13"/>
        <v>#REF!</v>
      </c>
      <c r="X52" s="9" t="e">
        <f t="shared" si="16"/>
        <v>#REF!</v>
      </c>
      <c r="Y52" s="10" t="e">
        <f t="shared" si="17"/>
        <v>#REF!</v>
      </c>
    </row>
    <row r="53" spans="1:27" ht="9.6" customHeight="1">
      <c r="A53" s="17" t="s">
        <v>21</v>
      </c>
      <c r="B53" s="5"/>
      <c r="C53" s="96" t="s">
        <v>169</v>
      </c>
      <c r="D53" s="6"/>
      <c r="E53" s="8"/>
      <c r="F53" s="8"/>
      <c r="G53" s="10"/>
      <c r="H53" s="8"/>
      <c r="I53" s="89"/>
      <c r="J53" s="10"/>
      <c r="K53" s="9">
        <f t="shared" si="0"/>
        <v>0</v>
      </c>
      <c r="L53" s="10" t="str">
        <f t="shared" si="1"/>
        <v>-</v>
      </c>
      <c r="M53" s="40">
        <f>+H53-'Onglet 1'!E47-'Onglet 2'!E47</f>
        <v>0</v>
      </c>
      <c r="O53" s="5"/>
      <c r="P53" s="96" t="s">
        <v>169</v>
      </c>
      <c r="Q53" s="6"/>
      <c r="R53" s="8" t="e">
        <f>SUM(#REF!,#REF!,'MAGASIN 1'!S47,#REF!,#REF!,#REF!,#REF!,#REF!,#REF!,#REF!,#REF!,#REF!,#REF!,#REF!,#REF!,#REF!,#REF!,#REF!,#REF!)</f>
        <v>#REF!</v>
      </c>
      <c r="S53" s="8"/>
      <c r="T53" s="10" t="e">
        <f t="shared" si="12"/>
        <v>#REF!</v>
      </c>
      <c r="U53" s="8" t="e">
        <f>SUM(#REF!,#REF!,'MAGASIN 1'!T47,#REF!,#REF!,#REF!,#REF!,#REF!,#REF!,#REF!,#REF!,#REF!,#REF!,#REF!,#REF!,#REF!,#REF!,#REF!,#REF!)</f>
        <v>#REF!</v>
      </c>
      <c r="V53" s="89"/>
      <c r="W53" s="10" t="e">
        <f t="shared" si="13"/>
        <v>#REF!</v>
      </c>
      <c r="X53" s="9" t="e">
        <f t="shared" si="16"/>
        <v>#REF!</v>
      </c>
      <c r="Y53" s="10" t="e">
        <f t="shared" si="17"/>
        <v>#REF!</v>
      </c>
    </row>
    <row r="54" spans="1:27" ht="9.6" customHeight="1">
      <c r="A54" s="17"/>
      <c r="B54" s="5"/>
      <c r="C54" s="96" t="s">
        <v>170</v>
      </c>
      <c r="D54" s="6"/>
      <c r="E54" s="8"/>
      <c r="F54" s="8"/>
      <c r="G54" s="10"/>
      <c r="H54" s="8"/>
      <c r="I54" s="89"/>
      <c r="J54" s="10"/>
      <c r="K54" s="9">
        <f>E54-H54</f>
        <v>0</v>
      </c>
      <c r="L54" s="10" t="str">
        <f>IF(H54=0,"-",E54/H54-1)</f>
        <v>-</v>
      </c>
      <c r="M54" s="40">
        <f>+H54-'Onglet 1'!E48-'Onglet 2'!E48</f>
        <v>0</v>
      </c>
      <c r="O54" s="5"/>
      <c r="P54" s="96" t="s">
        <v>170</v>
      </c>
      <c r="Q54" s="6"/>
      <c r="R54" s="8" t="e">
        <f>SUM(#REF!,#REF!,'MAGASIN 1'!S48,#REF!,#REF!,#REF!,#REF!,#REF!,#REF!,#REF!,#REF!,#REF!,#REF!,#REF!,#REF!,#REF!,#REF!,#REF!,#REF!)</f>
        <v>#REF!</v>
      </c>
      <c r="S54" s="8"/>
      <c r="T54" s="10" t="e">
        <f t="shared" si="12"/>
        <v>#REF!</v>
      </c>
      <c r="U54" s="8" t="e">
        <f>SUM(#REF!,#REF!,'MAGASIN 1'!T48,#REF!,#REF!,#REF!,#REF!,#REF!,#REF!,#REF!,#REF!,#REF!,#REF!,#REF!,#REF!,#REF!,#REF!,#REF!,#REF!)</f>
        <v>#REF!</v>
      </c>
      <c r="V54" s="89"/>
      <c r="W54" s="10" t="e">
        <f t="shared" si="13"/>
        <v>#REF!</v>
      </c>
      <c r="X54" s="9" t="e">
        <f>R54-U54</f>
        <v>#REF!</v>
      </c>
      <c r="Y54" s="10" t="e">
        <f>IF(U54=0,"-",R54/U54-1)</f>
        <v>#REF!</v>
      </c>
    </row>
    <row r="55" spans="1:27" ht="9.6" customHeight="1">
      <c r="A55" s="17"/>
      <c r="B55" s="5"/>
      <c r="C55" s="96"/>
      <c r="D55" s="6" t="s">
        <v>172</v>
      </c>
      <c r="E55" s="8"/>
      <c r="F55" s="8"/>
      <c r="G55" s="10"/>
      <c r="H55" s="8"/>
      <c r="I55" s="89"/>
      <c r="J55" s="10"/>
      <c r="K55" s="9"/>
      <c r="L55" s="10"/>
      <c r="M55" s="40"/>
      <c r="O55" s="5"/>
      <c r="P55" s="96"/>
      <c r="Q55" s="6" t="s">
        <v>172</v>
      </c>
      <c r="R55" s="8"/>
      <c r="S55" s="8"/>
      <c r="T55" s="10"/>
      <c r="U55" s="8"/>
      <c r="V55" s="89"/>
      <c r="W55" s="10"/>
      <c r="X55" s="9"/>
      <c r="Y55" s="10"/>
    </row>
    <row r="56" spans="1:27" ht="9.6" customHeight="1">
      <c r="A56" s="17"/>
      <c r="B56" s="5"/>
      <c r="C56" s="96"/>
      <c r="D56" s="6" t="s">
        <v>77</v>
      </c>
      <c r="E56" s="8"/>
      <c r="F56" s="8"/>
      <c r="G56" s="10"/>
      <c r="H56" s="8"/>
      <c r="I56" s="89"/>
      <c r="J56" s="10"/>
      <c r="K56" s="9"/>
      <c r="L56" s="10"/>
      <c r="M56" s="40"/>
      <c r="O56" s="5"/>
      <c r="P56" s="96"/>
      <c r="Q56" s="6" t="s">
        <v>77</v>
      </c>
      <c r="R56" s="8"/>
      <c r="S56" s="8"/>
      <c r="T56" s="10"/>
      <c r="U56" s="8"/>
      <c r="V56" s="89"/>
      <c r="W56" s="10"/>
      <c r="X56" s="9"/>
      <c r="Y56" s="10"/>
    </row>
    <row r="57" spans="1:27" ht="9.6" customHeight="1">
      <c r="A57" s="4"/>
      <c r="B57" s="5"/>
      <c r="C57" s="96" t="s">
        <v>171</v>
      </c>
      <c r="D57" s="27"/>
      <c r="E57" s="29"/>
      <c r="F57" s="29"/>
      <c r="G57" s="31"/>
      <c r="H57" s="29"/>
      <c r="I57" s="92"/>
      <c r="J57" s="31"/>
      <c r="K57" s="30">
        <f t="shared" si="0"/>
        <v>0</v>
      </c>
      <c r="L57" s="31" t="str">
        <f t="shared" si="1"/>
        <v>-</v>
      </c>
      <c r="M57" s="40">
        <f>+H57-'Onglet 1'!E49-'Onglet 2'!E49</f>
        <v>0</v>
      </c>
      <c r="O57" s="5"/>
      <c r="P57" s="96" t="s">
        <v>171</v>
      </c>
      <c r="Q57" s="27"/>
      <c r="R57" s="29" t="e">
        <f>SUM(#REF!,#REF!,'MAGASIN 1'!S49,#REF!,#REF!,#REF!,#REF!,#REF!,#REF!,#REF!,#REF!,#REF!,#REF!,#REF!,#REF!,#REF!,#REF!,#REF!,#REF!)</f>
        <v>#REF!</v>
      </c>
      <c r="S57" s="29"/>
      <c r="T57" s="31" t="e">
        <f t="shared" ref="T57:T74" si="18">+R57/R$75</f>
        <v>#REF!</v>
      </c>
      <c r="U57" s="29" t="e">
        <f>SUM(#REF!,#REF!,'MAGASIN 1'!T49,#REF!,#REF!,#REF!,#REF!,#REF!,#REF!,#REF!,#REF!,#REF!,#REF!,#REF!,#REF!,#REF!,#REF!,#REF!,#REF!)</f>
        <v>#REF!</v>
      </c>
      <c r="V57" s="92"/>
      <c r="W57" s="31" t="e">
        <f t="shared" ref="W57:W75" si="19">+U57/U$75</f>
        <v>#REF!</v>
      </c>
      <c r="X57" s="30" t="e">
        <f t="shared" ref="X57:X62" si="20">R57-U57</f>
        <v>#REF!</v>
      </c>
      <c r="Y57" s="31" t="e">
        <f t="shared" ref="Y57:Y62" si="21">IF(U57=0,"-",R57/U57-1)</f>
        <v>#REF!</v>
      </c>
    </row>
    <row r="58" spans="1:27" ht="9.6" customHeight="1">
      <c r="A58" s="4"/>
      <c r="B58" s="26" t="s">
        <v>23</v>
      </c>
      <c r="C58" s="99"/>
      <c r="D58" s="6"/>
      <c r="E58" s="29"/>
      <c r="F58" s="29"/>
      <c r="G58" s="31"/>
      <c r="H58" s="29"/>
      <c r="I58" s="92"/>
      <c r="J58" s="31"/>
      <c r="K58" s="30">
        <f t="shared" si="0"/>
        <v>0</v>
      </c>
      <c r="L58" s="31" t="str">
        <f t="shared" si="1"/>
        <v>-</v>
      </c>
      <c r="M58" s="40">
        <f>+H58-'Onglet 1'!E50-'Onglet 2'!E50</f>
        <v>0</v>
      </c>
      <c r="O58" s="26" t="s">
        <v>23</v>
      </c>
      <c r="P58" s="99"/>
      <c r="Q58" s="6"/>
      <c r="R58" s="29" t="e">
        <f>SUM(#REF!,#REF!,'MAGASIN 1'!S50,#REF!,#REF!,#REF!,#REF!,#REF!,#REF!,#REF!,#REF!,#REF!,#REF!,#REF!,#REF!,#REF!,#REF!,#REF!,#REF!)</f>
        <v>#REF!</v>
      </c>
      <c r="S58" s="29"/>
      <c r="T58" s="31" t="e">
        <f t="shared" si="18"/>
        <v>#REF!</v>
      </c>
      <c r="U58" s="29" t="e">
        <f>SUM(#REF!,#REF!,'MAGASIN 1'!T50,#REF!,#REF!,#REF!,#REF!,#REF!,#REF!,#REF!,#REF!,#REF!,#REF!,#REF!,#REF!,#REF!,#REF!,#REF!,#REF!)</f>
        <v>#REF!</v>
      </c>
      <c r="V58" s="92"/>
      <c r="W58" s="31" t="e">
        <f t="shared" si="19"/>
        <v>#REF!</v>
      </c>
      <c r="X58" s="30" t="e">
        <f t="shared" si="20"/>
        <v>#REF!</v>
      </c>
      <c r="Y58" s="31" t="e">
        <f t="shared" si="21"/>
        <v>#REF!</v>
      </c>
      <c r="Z58" s="1" t="e">
        <f>+SUM(R59:R65)-R58</f>
        <v>#REF!</v>
      </c>
      <c r="AA58" s="1">
        <f>+SUM(S59:S65)-S58</f>
        <v>0</v>
      </c>
    </row>
    <row r="59" spans="1:27" ht="9.6" customHeight="1">
      <c r="A59" s="4"/>
      <c r="B59" s="5"/>
      <c r="C59" s="96" t="s">
        <v>174</v>
      </c>
      <c r="D59" s="74"/>
      <c r="E59" s="8"/>
      <c r="F59" s="8"/>
      <c r="G59" s="10"/>
      <c r="H59" s="8"/>
      <c r="I59" s="89"/>
      <c r="J59" s="10"/>
      <c r="K59" s="9">
        <f t="shared" si="0"/>
        <v>0</v>
      </c>
      <c r="L59" s="10" t="str">
        <f t="shared" si="1"/>
        <v>-</v>
      </c>
      <c r="M59" s="40">
        <f>+H59-'Onglet 1'!E51-'Onglet 2'!E51</f>
        <v>0</v>
      </c>
      <c r="O59" s="5"/>
      <c r="P59" s="96" t="s">
        <v>174</v>
      </c>
      <c r="Q59" s="74"/>
      <c r="R59" s="8" t="e">
        <f>SUM(#REF!,#REF!,'MAGASIN 1'!S51,#REF!,#REF!,#REF!,#REF!,#REF!,#REF!,#REF!,#REF!,#REF!,#REF!,#REF!,#REF!,#REF!,#REF!,#REF!,#REF!)</f>
        <v>#REF!</v>
      </c>
      <c r="S59" s="8"/>
      <c r="T59" s="10" t="e">
        <f t="shared" si="18"/>
        <v>#REF!</v>
      </c>
      <c r="U59" s="8" t="e">
        <f>SUM(#REF!,#REF!,'MAGASIN 1'!T51,#REF!,#REF!,#REF!,#REF!,#REF!,#REF!,#REF!,#REF!,#REF!,#REF!,#REF!,#REF!,#REF!,#REF!,#REF!,#REF!)</f>
        <v>#REF!</v>
      </c>
      <c r="V59" s="89"/>
      <c r="W59" s="10" t="e">
        <f t="shared" si="19"/>
        <v>#REF!</v>
      </c>
      <c r="X59" s="9" t="e">
        <f t="shared" si="20"/>
        <v>#REF!</v>
      </c>
      <c r="Y59" s="10" t="e">
        <f t="shared" si="21"/>
        <v>#REF!</v>
      </c>
    </row>
    <row r="60" spans="1:27" ht="9.6" customHeight="1">
      <c r="A60" s="4"/>
      <c r="B60" s="5"/>
      <c r="C60" s="96" t="s">
        <v>175</v>
      </c>
      <c r="D60" s="74"/>
      <c r="E60" s="8"/>
      <c r="F60" s="8"/>
      <c r="G60" s="10"/>
      <c r="H60" s="8"/>
      <c r="I60" s="89"/>
      <c r="J60" s="10"/>
      <c r="K60" s="9">
        <f t="shared" si="0"/>
        <v>0</v>
      </c>
      <c r="L60" s="10" t="str">
        <f t="shared" si="1"/>
        <v>-</v>
      </c>
      <c r="M60" s="40">
        <f>+H60-'Onglet 1'!E52-'Onglet 2'!E52</f>
        <v>0</v>
      </c>
      <c r="O60" s="5"/>
      <c r="P60" s="96" t="s">
        <v>175</v>
      </c>
      <c r="Q60" s="74"/>
      <c r="R60" s="8" t="e">
        <f>SUM(#REF!,#REF!,'MAGASIN 1'!S52,#REF!,#REF!,#REF!,#REF!,#REF!,#REF!,#REF!,#REF!,#REF!,#REF!,#REF!,#REF!,#REF!,#REF!,#REF!,#REF!)</f>
        <v>#REF!</v>
      </c>
      <c r="S60" s="8"/>
      <c r="T60" s="10" t="e">
        <f t="shared" si="18"/>
        <v>#REF!</v>
      </c>
      <c r="U60" s="8" t="e">
        <f>SUM(#REF!,#REF!,'MAGASIN 1'!T52,#REF!,#REF!,#REF!,#REF!,#REF!,#REF!,#REF!,#REF!,#REF!,#REF!,#REF!,#REF!,#REF!,#REF!,#REF!,#REF!)</f>
        <v>#REF!</v>
      </c>
      <c r="V60" s="89"/>
      <c r="W60" s="10" t="e">
        <f t="shared" si="19"/>
        <v>#REF!</v>
      </c>
      <c r="X60" s="9" t="e">
        <f t="shared" si="20"/>
        <v>#REF!</v>
      </c>
      <c r="Y60" s="10" t="e">
        <f t="shared" si="21"/>
        <v>#REF!</v>
      </c>
    </row>
    <row r="61" spans="1:27" ht="9.6" customHeight="1">
      <c r="A61" s="4"/>
      <c r="B61" s="5"/>
      <c r="C61" s="96" t="s">
        <v>25</v>
      </c>
      <c r="D61" s="74"/>
      <c r="E61" s="8"/>
      <c r="F61" s="8"/>
      <c r="G61" s="10"/>
      <c r="H61" s="8"/>
      <c r="I61" s="89"/>
      <c r="J61" s="10"/>
      <c r="K61" s="9">
        <f t="shared" si="0"/>
        <v>0</v>
      </c>
      <c r="L61" s="10" t="str">
        <f t="shared" si="1"/>
        <v>-</v>
      </c>
      <c r="M61" s="40">
        <f>+H61-'Onglet 1'!E53-'Onglet 2'!E53</f>
        <v>0</v>
      </c>
      <c r="O61" s="5"/>
      <c r="P61" s="96" t="s">
        <v>25</v>
      </c>
      <c r="Q61" s="74"/>
      <c r="R61" s="8" t="e">
        <f>SUM(#REF!,#REF!,'MAGASIN 1'!S53,#REF!,#REF!,#REF!,#REF!,#REF!,#REF!,#REF!,#REF!,#REF!,#REF!,#REF!,#REF!,#REF!,#REF!,#REF!,#REF!)</f>
        <v>#REF!</v>
      </c>
      <c r="S61" s="8"/>
      <c r="T61" s="10" t="e">
        <f t="shared" si="18"/>
        <v>#REF!</v>
      </c>
      <c r="U61" s="8" t="e">
        <f>SUM(#REF!,#REF!,'MAGASIN 1'!T53,#REF!,#REF!,#REF!,#REF!,#REF!,#REF!,#REF!,#REF!,#REF!,#REF!,#REF!,#REF!,#REF!,#REF!,#REF!,#REF!)</f>
        <v>#REF!</v>
      </c>
      <c r="V61" s="89"/>
      <c r="W61" s="10" t="e">
        <f t="shared" si="19"/>
        <v>#REF!</v>
      </c>
      <c r="X61" s="9" t="e">
        <f t="shared" si="20"/>
        <v>#REF!</v>
      </c>
      <c r="Y61" s="10" t="e">
        <f t="shared" si="21"/>
        <v>#REF!</v>
      </c>
    </row>
    <row r="62" spans="1:27" ht="9.6" customHeight="1">
      <c r="A62" s="4"/>
      <c r="B62" s="5"/>
      <c r="C62" s="96" t="s">
        <v>176</v>
      </c>
      <c r="D62" s="74"/>
      <c r="E62" s="8"/>
      <c r="F62" s="8"/>
      <c r="G62" s="10"/>
      <c r="H62" s="8"/>
      <c r="I62" s="89"/>
      <c r="J62" s="10"/>
      <c r="K62" s="9">
        <f t="shared" si="0"/>
        <v>0</v>
      </c>
      <c r="L62" s="10" t="str">
        <f t="shared" si="1"/>
        <v>-</v>
      </c>
      <c r="M62" s="40">
        <f>+H62-'Onglet 1'!E54-'Onglet 2'!E54</f>
        <v>0</v>
      </c>
      <c r="O62" s="5"/>
      <c r="P62" s="96" t="s">
        <v>176</v>
      </c>
      <c r="Q62" s="74"/>
      <c r="R62" s="8" t="e">
        <f>SUM(#REF!,#REF!,'MAGASIN 1'!S54,#REF!,#REF!,#REF!,#REF!,#REF!,#REF!,#REF!,#REF!,#REF!,#REF!,#REF!,#REF!,#REF!,#REF!,#REF!,#REF!)</f>
        <v>#REF!</v>
      </c>
      <c r="S62" s="8"/>
      <c r="T62" s="10" t="e">
        <f t="shared" si="18"/>
        <v>#REF!</v>
      </c>
      <c r="U62" s="8" t="e">
        <f>SUM(#REF!,#REF!,'MAGASIN 1'!T54,#REF!,#REF!,#REF!,#REF!,#REF!,#REF!,#REF!,#REF!,#REF!,#REF!,#REF!,#REF!,#REF!,#REF!,#REF!,#REF!)</f>
        <v>#REF!</v>
      </c>
      <c r="V62" s="89"/>
      <c r="W62" s="10" t="e">
        <f t="shared" si="19"/>
        <v>#REF!</v>
      </c>
      <c r="X62" s="9" t="e">
        <f t="shared" si="20"/>
        <v>#REF!</v>
      </c>
      <c r="Y62" s="10" t="e">
        <f t="shared" si="21"/>
        <v>#REF!</v>
      </c>
    </row>
    <row r="63" spans="1:27" ht="9.6" customHeight="1">
      <c r="A63" s="4"/>
      <c r="B63" s="5"/>
      <c r="C63" s="96" t="s">
        <v>177</v>
      </c>
      <c r="D63" s="74"/>
      <c r="E63" s="8"/>
      <c r="F63" s="8"/>
      <c r="G63" s="10"/>
      <c r="H63" s="8"/>
      <c r="I63" s="89"/>
      <c r="J63" s="10"/>
      <c r="K63" s="9">
        <f>E63-H63</f>
        <v>0</v>
      </c>
      <c r="L63" s="10" t="str">
        <f>IF(H63=0,"-",E63/H63-1)</f>
        <v>-</v>
      </c>
      <c r="M63" s="40">
        <f>+H63-'Onglet 1'!E55-'Onglet 2'!E55</f>
        <v>0</v>
      </c>
      <c r="O63" s="5"/>
      <c r="P63" s="96" t="s">
        <v>177</v>
      </c>
      <c r="Q63" s="74"/>
      <c r="R63" s="8" t="e">
        <f>SUM(#REF!,#REF!,'MAGASIN 1'!S55,#REF!,#REF!,#REF!,#REF!,#REF!,#REF!,#REF!,#REF!,#REF!,#REF!,#REF!,#REF!,#REF!,#REF!,#REF!,#REF!)</f>
        <v>#REF!</v>
      </c>
      <c r="S63" s="8"/>
      <c r="T63" s="10" t="e">
        <f t="shared" si="18"/>
        <v>#REF!</v>
      </c>
      <c r="U63" s="8" t="e">
        <f>SUM(#REF!,#REF!,'MAGASIN 1'!T55,#REF!,#REF!,#REF!,#REF!,#REF!,#REF!,#REF!,#REF!,#REF!,#REF!,#REF!,#REF!,#REF!,#REF!,#REF!,#REF!)</f>
        <v>#REF!</v>
      </c>
      <c r="V63" s="89"/>
      <c r="W63" s="10" t="e">
        <f t="shared" si="19"/>
        <v>#REF!</v>
      </c>
      <c r="X63" s="9" t="e">
        <f>R63-U63</f>
        <v>#REF!</v>
      </c>
      <c r="Y63" s="10" t="e">
        <f>IF(U63=0,"-",R63/U63-1)</f>
        <v>#REF!</v>
      </c>
    </row>
    <row r="64" spans="1:27" ht="9.6" customHeight="1">
      <c r="A64" s="4"/>
      <c r="B64" s="5"/>
      <c r="C64" s="96" t="s">
        <v>178</v>
      </c>
      <c r="D64" s="74"/>
      <c r="E64" s="8"/>
      <c r="F64" s="8"/>
      <c r="G64" s="10"/>
      <c r="H64" s="8"/>
      <c r="I64" s="89"/>
      <c r="J64" s="10"/>
      <c r="K64" s="9">
        <f t="shared" si="0"/>
        <v>0</v>
      </c>
      <c r="L64" s="10" t="str">
        <f t="shared" si="1"/>
        <v>-</v>
      </c>
      <c r="M64" s="40">
        <f>+H64-'Onglet 1'!E56-'Onglet 2'!E56</f>
        <v>0</v>
      </c>
      <c r="O64" s="5"/>
      <c r="P64" s="96" t="s">
        <v>178</v>
      </c>
      <c r="Q64" s="74"/>
      <c r="R64" s="8" t="e">
        <f>SUM(#REF!,#REF!,'MAGASIN 1'!S56,#REF!,#REF!,#REF!,#REF!,#REF!,#REF!,#REF!,#REF!,#REF!,#REF!,#REF!,#REF!,#REF!,#REF!,#REF!,#REF!)</f>
        <v>#REF!</v>
      </c>
      <c r="S64" s="8"/>
      <c r="T64" s="10" t="e">
        <f t="shared" si="18"/>
        <v>#REF!</v>
      </c>
      <c r="U64" s="8" t="e">
        <f>SUM(#REF!,#REF!,'MAGASIN 1'!T56,#REF!,#REF!,#REF!,#REF!,#REF!,#REF!,#REF!,#REF!,#REF!,#REF!,#REF!,#REF!,#REF!,#REF!,#REF!,#REF!)</f>
        <v>#REF!</v>
      </c>
      <c r="V64" s="89"/>
      <c r="W64" s="10" t="e">
        <f t="shared" si="19"/>
        <v>#REF!</v>
      </c>
      <c r="X64" s="9" t="e">
        <f t="shared" ref="X64:X75" si="22">R64-U64</f>
        <v>#REF!</v>
      </c>
      <c r="Y64" s="10" t="e">
        <f t="shared" ref="Y64:Y75" si="23">IF(U64=0,"-",R64/U64-1)</f>
        <v>#REF!</v>
      </c>
    </row>
    <row r="65" spans="1:27" ht="9.6" customHeight="1">
      <c r="A65" s="4"/>
      <c r="B65" s="26" t="s">
        <v>19</v>
      </c>
      <c r="C65" s="96"/>
      <c r="D65" s="6"/>
      <c r="E65" s="8"/>
      <c r="F65" s="8"/>
      <c r="G65" s="10"/>
      <c r="H65" s="8"/>
      <c r="I65" s="89"/>
      <c r="J65" s="10"/>
      <c r="K65" s="9">
        <f t="shared" si="0"/>
        <v>0</v>
      </c>
      <c r="L65" s="10" t="str">
        <f t="shared" si="1"/>
        <v>-</v>
      </c>
      <c r="M65" s="40">
        <f>+H65-'Onglet 1'!E57-'Onglet 2'!E57</f>
        <v>0</v>
      </c>
      <c r="O65" s="26" t="s">
        <v>19</v>
      </c>
      <c r="P65" s="96"/>
      <c r="Q65" s="6"/>
      <c r="R65" s="8" t="e">
        <f>SUM(#REF!,#REF!,'MAGASIN 1'!S57,#REF!,#REF!,#REF!,#REF!,#REF!,#REF!,#REF!,#REF!,#REF!,#REF!,#REF!,#REF!,#REF!,#REF!,#REF!,#REF!)</f>
        <v>#REF!</v>
      </c>
      <c r="S65" s="8"/>
      <c r="T65" s="10" t="e">
        <f t="shared" si="18"/>
        <v>#REF!</v>
      </c>
      <c r="U65" s="8" t="e">
        <f>SUM(#REF!,#REF!,'MAGASIN 1'!T57,#REF!,#REF!,#REF!,#REF!,#REF!,#REF!,#REF!,#REF!,#REF!,#REF!,#REF!,#REF!,#REF!,#REF!,#REF!,#REF!)</f>
        <v>#REF!</v>
      </c>
      <c r="V65" s="89"/>
      <c r="W65" s="10" t="e">
        <f t="shared" si="19"/>
        <v>#REF!</v>
      </c>
      <c r="X65" s="9" t="e">
        <f t="shared" si="22"/>
        <v>#REF!</v>
      </c>
      <c r="Y65" s="10" t="e">
        <f t="shared" si="23"/>
        <v>#REF!</v>
      </c>
    </row>
    <row r="66" spans="1:27" ht="9.6" customHeight="1">
      <c r="A66" s="4"/>
      <c r="B66" s="5"/>
      <c r="C66" s="96" t="s">
        <v>179</v>
      </c>
      <c r="D66" s="27"/>
      <c r="E66" s="29"/>
      <c r="F66" s="29"/>
      <c r="G66" s="31"/>
      <c r="H66" s="29"/>
      <c r="I66" s="92"/>
      <c r="J66" s="31"/>
      <c r="K66" s="30">
        <f t="shared" si="0"/>
        <v>0</v>
      </c>
      <c r="L66" s="31" t="str">
        <f t="shared" si="1"/>
        <v>-</v>
      </c>
      <c r="M66" s="40">
        <f>+H66-'Onglet 1'!E58-'Onglet 2'!E58</f>
        <v>0</v>
      </c>
      <c r="O66" s="5"/>
      <c r="P66" s="96" t="s">
        <v>179</v>
      </c>
      <c r="Q66" s="27"/>
      <c r="R66" s="29" t="e">
        <f>SUM(#REF!,#REF!,'MAGASIN 1'!S58,#REF!,#REF!,#REF!,#REF!,#REF!,#REF!,#REF!,#REF!,#REF!,#REF!,#REF!,#REF!,#REF!,#REF!,#REF!,#REF!)</f>
        <v>#REF!</v>
      </c>
      <c r="S66" s="29"/>
      <c r="T66" s="31" t="e">
        <f t="shared" si="18"/>
        <v>#REF!</v>
      </c>
      <c r="U66" s="29" t="e">
        <f>SUM(#REF!,#REF!,'MAGASIN 1'!T58,#REF!,#REF!,#REF!,#REF!,#REF!,#REF!,#REF!,#REF!,#REF!,#REF!,#REF!,#REF!,#REF!,#REF!,#REF!,#REF!)</f>
        <v>#REF!</v>
      </c>
      <c r="V66" s="92"/>
      <c r="W66" s="31" t="e">
        <f t="shared" si="19"/>
        <v>#REF!</v>
      </c>
      <c r="X66" s="30" t="e">
        <f t="shared" si="22"/>
        <v>#REF!</v>
      </c>
      <c r="Y66" s="31" t="e">
        <f t="shared" si="23"/>
        <v>#REF!</v>
      </c>
      <c r="Z66" s="1" t="e">
        <f>+SUM(R67:R75)-R66</f>
        <v>#REF!</v>
      </c>
      <c r="AA66" s="1">
        <f>+SUM(S67:S75)-S66</f>
        <v>0</v>
      </c>
    </row>
    <row r="67" spans="1:27" ht="9.6" customHeight="1">
      <c r="A67" s="4"/>
      <c r="B67" s="5"/>
      <c r="C67" s="96" t="s">
        <v>180</v>
      </c>
      <c r="D67" s="6"/>
      <c r="E67" s="8"/>
      <c r="F67" s="8"/>
      <c r="G67" s="10"/>
      <c r="H67" s="8"/>
      <c r="I67" s="89"/>
      <c r="J67" s="10"/>
      <c r="K67" s="9">
        <f t="shared" ref="K67:K75" si="24">E67-H67</f>
        <v>0</v>
      </c>
      <c r="L67" s="10" t="str">
        <f t="shared" ref="L67:L75" si="25">IF(H67=0,"-",E67/H67-1)</f>
        <v>-</v>
      </c>
      <c r="M67" s="40">
        <f>+H67-'Onglet 1'!E59-'Onglet 2'!E59</f>
        <v>0</v>
      </c>
      <c r="O67" s="5"/>
      <c r="P67" s="96" t="s">
        <v>180</v>
      </c>
      <c r="Q67" s="6"/>
      <c r="R67" s="8" t="e">
        <f>SUM(#REF!,#REF!,'MAGASIN 1'!S59,#REF!,#REF!,#REF!,#REF!,#REF!,#REF!,#REF!,#REF!,#REF!,#REF!,#REF!,#REF!,#REF!,#REF!,#REF!,#REF!)</f>
        <v>#REF!</v>
      </c>
      <c r="S67" s="8"/>
      <c r="T67" s="10" t="e">
        <f t="shared" si="18"/>
        <v>#REF!</v>
      </c>
      <c r="U67" s="8" t="e">
        <f>SUM(#REF!,#REF!,'MAGASIN 1'!T59,#REF!,#REF!,#REF!,#REF!,#REF!,#REF!,#REF!,#REF!,#REF!,#REF!,#REF!,#REF!,#REF!,#REF!,#REF!,#REF!)</f>
        <v>#REF!</v>
      </c>
      <c r="V67" s="89"/>
      <c r="W67" s="10" t="e">
        <f t="shared" si="19"/>
        <v>#REF!</v>
      </c>
      <c r="X67" s="9" t="e">
        <f t="shared" si="22"/>
        <v>#REF!</v>
      </c>
      <c r="Y67" s="10" t="e">
        <f t="shared" si="23"/>
        <v>#REF!</v>
      </c>
    </row>
    <row r="68" spans="1:27" ht="9.6" customHeight="1">
      <c r="A68" s="4"/>
      <c r="B68" s="5"/>
      <c r="C68" s="96" t="s">
        <v>181</v>
      </c>
      <c r="D68" s="6"/>
      <c r="E68" s="8"/>
      <c r="F68" s="8"/>
      <c r="G68" s="10"/>
      <c r="H68" s="8"/>
      <c r="I68" s="89"/>
      <c r="J68" s="10"/>
      <c r="K68" s="9">
        <f t="shared" si="24"/>
        <v>0</v>
      </c>
      <c r="L68" s="10" t="str">
        <f t="shared" si="25"/>
        <v>-</v>
      </c>
      <c r="M68" s="40">
        <f>+H68-'Onglet 1'!E60-'Onglet 2'!E60</f>
        <v>0</v>
      </c>
      <c r="O68" s="5"/>
      <c r="P68" s="96" t="s">
        <v>181</v>
      </c>
      <c r="Q68" s="6"/>
      <c r="R68" s="8" t="e">
        <f>SUM(#REF!,#REF!,'MAGASIN 1'!S60,#REF!,#REF!,#REF!,#REF!,#REF!,#REF!,#REF!,#REF!,#REF!,#REF!,#REF!,#REF!,#REF!,#REF!,#REF!,#REF!)</f>
        <v>#REF!</v>
      </c>
      <c r="S68" s="8"/>
      <c r="T68" s="10" t="e">
        <f t="shared" si="18"/>
        <v>#REF!</v>
      </c>
      <c r="U68" s="8" t="e">
        <f>SUM(#REF!,#REF!,'MAGASIN 1'!T60,#REF!,#REF!,#REF!,#REF!,#REF!,#REF!,#REF!,#REF!,#REF!,#REF!,#REF!,#REF!,#REF!,#REF!,#REF!,#REF!)</f>
        <v>#REF!</v>
      </c>
      <c r="V68" s="89"/>
      <c r="W68" s="10" t="e">
        <f t="shared" si="19"/>
        <v>#REF!</v>
      </c>
      <c r="X68" s="9" t="e">
        <f t="shared" si="22"/>
        <v>#REF!</v>
      </c>
      <c r="Y68" s="10" t="e">
        <f t="shared" si="23"/>
        <v>#REF!</v>
      </c>
    </row>
    <row r="69" spans="1:27" ht="9.6" customHeight="1">
      <c r="A69" s="4"/>
      <c r="B69" s="5"/>
      <c r="C69" s="96" t="s">
        <v>182</v>
      </c>
      <c r="D69" s="6"/>
      <c r="E69" s="8"/>
      <c r="F69" s="8"/>
      <c r="G69" s="10"/>
      <c r="H69" s="8"/>
      <c r="I69" s="89"/>
      <c r="J69" s="10"/>
      <c r="K69" s="9">
        <f t="shared" si="24"/>
        <v>0</v>
      </c>
      <c r="L69" s="10" t="str">
        <f t="shared" si="25"/>
        <v>-</v>
      </c>
      <c r="M69" s="40">
        <f>+H69-'Onglet 1'!E61-'Onglet 2'!E61</f>
        <v>0</v>
      </c>
      <c r="O69" s="5"/>
      <c r="P69" s="96" t="s">
        <v>182</v>
      </c>
      <c r="Q69" s="6"/>
      <c r="R69" s="8" t="e">
        <f>SUM(#REF!,#REF!,'MAGASIN 1'!S61,#REF!,#REF!,#REF!,#REF!,#REF!,#REF!,#REF!,#REF!,#REF!,#REF!,#REF!,#REF!,#REF!,#REF!,#REF!,#REF!)</f>
        <v>#REF!</v>
      </c>
      <c r="S69" s="8"/>
      <c r="T69" s="10" t="e">
        <f t="shared" si="18"/>
        <v>#REF!</v>
      </c>
      <c r="U69" s="8" t="e">
        <f>SUM(#REF!,#REF!,'MAGASIN 1'!T61,#REF!,#REF!,#REF!,#REF!,#REF!,#REF!,#REF!,#REF!,#REF!,#REF!,#REF!,#REF!,#REF!,#REF!,#REF!,#REF!)</f>
        <v>#REF!</v>
      </c>
      <c r="V69" s="89"/>
      <c r="W69" s="10" t="e">
        <f t="shared" si="19"/>
        <v>#REF!</v>
      </c>
      <c r="X69" s="9" t="e">
        <f t="shared" si="22"/>
        <v>#REF!</v>
      </c>
      <c r="Y69" s="10" t="e">
        <f t="shared" si="23"/>
        <v>#REF!</v>
      </c>
    </row>
    <row r="70" spans="1:27" ht="9.6" customHeight="1">
      <c r="A70" s="4"/>
      <c r="B70" s="5"/>
      <c r="C70" s="96" t="s">
        <v>183</v>
      </c>
      <c r="D70" s="6"/>
      <c r="E70" s="8"/>
      <c r="F70" s="8"/>
      <c r="G70" s="10"/>
      <c r="H70" s="8"/>
      <c r="I70" s="89"/>
      <c r="J70" s="10"/>
      <c r="K70" s="9">
        <f t="shared" si="24"/>
        <v>0</v>
      </c>
      <c r="L70" s="10" t="str">
        <f t="shared" si="25"/>
        <v>-</v>
      </c>
      <c r="M70" s="40">
        <f>+H70-'Onglet 1'!E62-'Onglet 2'!E62</f>
        <v>0</v>
      </c>
      <c r="O70" s="5"/>
      <c r="P70" s="96" t="s">
        <v>183</v>
      </c>
      <c r="Q70" s="6"/>
      <c r="R70" s="8" t="e">
        <f>SUM(#REF!,#REF!,'MAGASIN 1'!S62,#REF!,#REF!,#REF!,#REF!,#REF!,#REF!,#REF!,#REF!,#REF!,#REF!,#REF!,#REF!,#REF!,#REF!,#REF!,#REF!)</f>
        <v>#REF!</v>
      </c>
      <c r="S70" s="8"/>
      <c r="T70" s="10" t="e">
        <f t="shared" si="18"/>
        <v>#REF!</v>
      </c>
      <c r="U70" s="8" t="e">
        <f>SUM(#REF!,#REF!,'MAGASIN 1'!T62,#REF!,#REF!,#REF!,#REF!,#REF!,#REF!,#REF!,#REF!,#REF!,#REF!,#REF!,#REF!,#REF!,#REF!,#REF!,#REF!)</f>
        <v>#REF!</v>
      </c>
      <c r="V70" s="89"/>
      <c r="W70" s="10" t="e">
        <f t="shared" si="19"/>
        <v>#REF!</v>
      </c>
      <c r="X70" s="9" t="e">
        <f t="shared" si="22"/>
        <v>#REF!</v>
      </c>
      <c r="Y70" s="10" t="e">
        <f t="shared" si="23"/>
        <v>#REF!</v>
      </c>
    </row>
    <row r="71" spans="1:27" ht="9.6" customHeight="1">
      <c r="A71" s="4"/>
      <c r="B71" s="5"/>
      <c r="C71" s="96" t="s">
        <v>184</v>
      </c>
      <c r="D71" s="6"/>
      <c r="E71" s="8"/>
      <c r="F71" s="8"/>
      <c r="G71" s="10"/>
      <c r="H71" s="8"/>
      <c r="I71" s="89"/>
      <c r="J71" s="10"/>
      <c r="K71" s="9">
        <f t="shared" si="24"/>
        <v>0</v>
      </c>
      <c r="L71" s="10" t="str">
        <f t="shared" si="25"/>
        <v>-</v>
      </c>
      <c r="M71" s="40">
        <f>+H71-'Onglet 1'!E63-'Onglet 2'!E63</f>
        <v>0</v>
      </c>
      <c r="O71" s="5"/>
      <c r="P71" s="96" t="s">
        <v>184</v>
      </c>
      <c r="Q71" s="6"/>
      <c r="R71" s="8" t="e">
        <f>SUM(#REF!,#REF!,'MAGASIN 1'!S63,#REF!,#REF!,#REF!,#REF!,#REF!,#REF!,#REF!,#REF!,#REF!,#REF!,#REF!,#REF!,#REF!,#REF!,#REF!,#REF!)</f>
        <v>#REF!</v>
      </c>
      <c r="S71" s="8"/>
      <c r="T71" s="10" t="e">
        <f t="shared" si="18"/>
        <v>#REF!</v>
      </c>
      <c r="U71" s="8" t="e">
        <f>SUM(#REF!,#REF!,'MAGASIN 1'!T63,#REF!,#REF!,#REF!,#REF!,#REF!,#REF!,#REF!,#REF!,#REF!,#REF!,#REF!,#REF!,#REF!,#REF!,#REF!,#REF!)</f>
        <v>#REF!</v>
      </c>
      <c r="V71" s="89"/>
      <c r="W71" s="10" t="e">
        <f t="shared" si="19"/>
        <v>#REF!</v>
      </c>
      <c r="X71" s="9" t="e">
        <f t="shared" si="22"/>
        <v>#REF!</v>
      </c>
      <c r="Y71" s="10" t="e">
        <f t="shared" si="23"/>
        <v>#REF!</v>
      </c>
    </row>
    <row r="72" spans="1:27" ht="9.6" customHeight="1">
      <c r="A72" s="4"/>
      <c r="B72" s="103" t="s">
        <v>185</v>
      </c>
      <c r="C72" s="104"/>
      <c r="D72" s="6"/>
      <c r="E72" s="8"/>
      <c r="F72" s="8"/>
      <c r="G72" s="10"/>
      <c r="H72" s="8"/>
      <c r="I72" s="89"/>
      <c r="J72" s="10"/>
      <c r="K72" s="9">
        <f t="shared" si="24"/>
        <v>0</v>
      </c>
      <c r="L72" s="10" t="str">
        <f t="shared" si="25"/>
        <v>-</v>
      </c>
      <c r="M72" s="40">
        <f>+H72-'Onglet 1'!E64-'Onglet 2'!E64</f>
        <v>0</v>
      </c>
      <c r="O72" s="26" t="s">
        <v>185</v>
      </c>
      <c r="P72" s="96"/>
      <c r="Q72" s="6"/>
      <c r="R72" s="8" t="e">
        <f>SUM(#REF!,#REF!,'MAGASIN 1'!S64,#REF!,#REF!,#REF!,#REF!,#REF!,#REF!,#REF!,#REF!,#REF!,#REF!,#REF!,#REF!,#REF!,#REF!,#REF!,#REF!)</f>
        <v>#REF!</v>
      </c>
      <c r="S72" s="8"/>
      <c r="T72" s="10" t="e">
        <f t="shared" si="18"/>
        <v>#REF!</v>
      </c>
      <c r="U72" s="8" t="e">
        <f>SUM(#REF!,#REF!,'MAGASIN 1'!T64,#REF!,#REF!,#REF!,#REF!,#REF!,#REF!,#REF!,#REF!,#REF!,#REF!,#REF!,#REF!,#REF!,#REF!,#REF!,#REF!)</f>
        <v>#REF!</v>
      </c>
      <c r="V72" s="89"/>
      <c r="W72" s="10" t="e">
        <f t="shared" si="19"/>
        <v>#REF!</v>
      </c>
      <c r="X72" s="9" t="e">
        <f t="shared" si="22"/>
        <v>#REF!</v>
      </c>
      <c r="Y72" s="10" t="e">
        <f t="shared" si="23"/>
        <v>#REF!</v>
      </c>
    </row>
    <row r="73" spans="1:27" ht="9.6" customHeight="1">
      <c r="A73" s="4"/>
      <c r="B73" s="78"/>
      <c r="C73" s="104" t="s">
        <v>8</v>
      </c>
      <c r="D73" s="6"/>
      <c r="E73" s="8"/>
      <c r="F73" s="8"/>
      <c r="G73" s="10"/>
      <c r="H73" s="8"/>
      <c r="I73" s="89"/>
      <c r="J73" s="10"/>
      <c r="K73" s="9">
        <f t="shared" si="24"/>
        <v>0</v>
      </c>
      <c r="L73" s="10" t="str">
        <f t="shared" si="25"/>
        <v>-</v>
      </c>
      <c r="M73" s="40">
        <f>+H73-'Onglet 1'!E65-'Onglet 2'!E65</f>
        <v>0</v>
      </c>
      <c r="O73" s="5"/>
      <c r="P73" s="96" t="s">
        <v>8</v>
      </c>
      <c r="Q73" s="6"/>
      <c r="R73" s="8" t="e">
        <f>SUM(#REF!,#REF!,'MAGASIN 1'!S65,#REF!,#REF!,#REF!,#REF!,#REF!,#REF!,#REF!,#REF!,#REF!,#REF!,#REF!,#REF!,#REF!,#REF!,#REF!,#REF!)</f>
        <v>#REF!</v>
      </c>
      <c r="S73" s="8"/>
      <c r="T73" s="10" t="e">
        <f t="shared" si="18"/>
        <v>#REF!</v>
      </c>
      <c r="U73" s="8" t="e">
        <f>SUM(#REF!,#REF!,'MAGASIN 1'!T65,#REF!,#REF!,#REF!,#REF!,#REF!,#REF!,#REF!,#REF!,#REF!,#REF!,#REF!,#REF!,#REF!,#REF!,#REF!,#REF!)</f>
        <v>#REF!</v>
      </c>
      <c r="V73" s="89"/>
      <c r="W73" s="10" t="e">
        <f t="shared" si="19"/>
        <v>#REF!</v>
      </c>
      <c r="X73" s="9" t="e">
        <f t="shared" si="22"/>
        <v>#REF!</v>
      </c>
      <c r="Y73" s="10" t="e">
        <f t="shared" si="23"/>
        <v>#REF!</v>
      </c>
    </row>
    <row r="74" spans="1:27" ht="9.6" customHeight="1">
      <c r="A74" s="4"/>
      <c r="B74" s="103"/>
      <c r="C74" s="104" t="s">
        <v>186</v>
      </c>
      <c r="D74" s="27"/>
      <c r="E74" s="29"/>
      <c r="F74" s="29"/>
      <c r="G74" s="31"/>
      <c r="H74" s="29"/>
      <c r="I74" s="92"/>
      <c r="J74" s="31"/>
      <c r="K74" s="30">
        <f t="shared" si="24"/>
        <v>0</v>
      </c>
      <c r="L74" s="31" t="str">
        <f t="shared" si="25"/>
        <v>-</v>
      </c>
      <c r="M74" s="40">
        <f>+H74-'Onglet 1'!E66-'Onglet 2'!E66</f>
        <v>0</v>
      </c>
      <c r="O74" s="26"/>
      <c r="P74" s="96" t="s">
        <v>186</v>
      </c>
      <c r="Q74" s="27"/>
      <c r="R74" s="29" t="e">
        <f>SUM(#REF!,#REF!,'MAGASIN 1'!S66,#REF!,#REF!,#REF!,#REF!,#REF!,#REF!,#REF!,#REF!,#REF!,#REF!,#REF!,#REF!,#REF!,#REF!,#REF!,#REF!)</f>
        <v>#REF!</v>
      </c>
      <c r="S74" s="29"/>
      <c r="T74" s="31" t="e">
        <f t="shared" si="18"/>
        <v>#REF!</v>
      </c>
      <c r="U74" s="29" t="e">
        <f>SUM(#REF!,#REF!,'MAGASIN 1'!T66,#REF!,#REF!,#REF!,#REF!,#REF!,#REF!,#REF!,#REF!,#REF!,#REF!,#REF!,#REF!,#REF!,#REF!,#REF!,#REF!)</f>
        <v>#REF!</v>
      </c>
      <c r="V74" s="92"/>
      <c r="W74" s="31" t="e">
        <f t="shared" si="19"/>
        <v>#REF!</v>
      </c>
      <c r="X74" s="30" t="e">
        <f t="shared" si="22"/>
        <v>#REF!</v>
      </c>
      <c r="Y74" s="31" t="e">
        <f t="shared" si="23"/>
        <v>#REF!</v>
      </c>
    </row>
    <row r="75" spans="1:27" ht="9.6" customHeight="1">
      <c r="A75" s="32"/>
      <c r="B75" s="33" t="s">
        <v>29</v>
      </c>
      <c r="C75" s="34"/>
      <c r="D75" s="34"/>
      <c r="E75" s="36"/>
      <c r="F75" s="36"/>
      <c r="G75" s="50"/>
      <c r="H75" s="36"/>
      <c r="I75" s="93"/>
      <c r="J75" s="50"/>
      <c r="K75" s="35">
        <f t="shared" si="24"/>
        <v>0</v>
      </c>
      <c r="L75" s="37" t="str">
        <f t="shared" si="25"/>
        <v>-</v>
      </c>
      <c r="M75" s="40" t="e">
        <f>+H75-'Onglet 1'!#REF!-'Onglet 2'!#REF!</f>
        <v>#REF!</v>
      </c>
      <c r="O75" s="33" t="s">
        <v>29</v>
      </c>
      <c r="P75" s="34"/>
      <c r="Q75" s="34"/>
      <c r="R75" s="36" t="e">
        <f>SUM(#REF!,#REF!,'MAGASIN 1'!S87,#REF!,#REF!,#REF!,#REF!,#REF!,#REF!,#REF!,#REF!,#REF!,#REF!,#REF!,#REF!,#REF!,#REF!,#REF!,#REF!)</f>
        <v>#REF!</v>
      </c>
      <c r="S75" s="36"/>
      <c r="T75" s="50" t="e">
        <f>+R75/$E$75</f>
        <v>#REF!</v>
      </c>
      <c r="U75" s="36" t="e">
        <f>SUM(#REF!,#REF!,'MAGASIN 1'!T87,#REF!,#REF!,#REF!,#REF!,#REF!,#REF!,#REF!,#REF!,#REF!,#REF!,#REF!,#REF!,#REF!,#REF!,#REF!,#REF!)</f>
        <v>#REF!</v>
      </c>
      <c r="V75" s="93"/>
      <c r="W75" s="50" t="e">
        <f t="shared" si="19"/>
        <v>#REF!</v>
      </c>
      <c r="X75" s="35" t="e">
        <f t="shared" si="22"/>
        <v>#REF!</v>
      </c>
      <c r="Y75" s="37" t="e">
        <f t="shared" si="23"/>
        <v>#REF!</v>
      </c>
    </row>
    <row r="76" spans="1:27" ht="9.6" customHeight="1">
      <c r="D76" s="53"/>
      <c r="E76" s="54"/>
      <c r="F76" s="53"/>
      <c r="G76" s="55"/>
      <c r="H76" s="53"/>
      <c r="R76" s="53"/>
      <c r="S76" s="54"/>
      <c r="T76" s="53"/>
      <c r="U76" s="55"/>
      <c r="V76" s="53"/>
    </row>
  </sheetData>
  <phoneticPr fontId="9" type="noConversion"/>
  <pageMargins left="0.37" right="0.78740157499999996" top="0.2" bottom="0.19" header="0.17" footer="0.14000000000000001"/>
  <pageSetup paperSize="9" scale="98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3" enableFormatConditionsCalculation="0">
    <tabColor indexed="13"/>
  </sheetPr>
  <dimension ref="A1:AA76"/>
  <sheetViews>
    <sheetView showGridLines="0" topLeftCell="A68" workbookViewId="0">
      <selection activeCell="G42" sqref="G42"/>
    </sheetView>
  </sheetViews>
  <sheetFormatPr baseColWidth="10" defaultColWidth="11.5703125" defaultRowHeight="9"/>
  <cols>
    <col min="1" max="1" width="13.42578125" style="1" customWidth="1"/>
    <col min="2" max="2" width="2.7109375" style="1" customWidth="1"/>
    <col min="3" max="3" width="15.28515625" style="1" bestFit="1" customWidth="1"/>
    <col min="4" max="4" width="10.7109375" style="1" customWidth="1"/>
    <col min="5" max="5" width="10.7109375" style="18" customWidth="1"/>
    <col min="6" max="6" width="9.7109375" style="1" customWidth="1"/>
    <col min="7" max="7" width="9.7109375" style="19" customWidth="1"/>
    <col min="8" max="9" width="6.28515625" style="1" bestFit="1" customWidth="1"/>
    <col min="10" max="10" width="11.5703125" style="1" customWidth="1"/>
    <col min="11" max="11" width="0.140625" style="1" hidden="1" customWidth="1"/>
    <col min="12" max="13" width="1.7109375" style="53" bestFit="1" customWidth="1"/>
    <col min="14" max="14" width="11.5703125" style="1"/>
    <col min="15" max="15" width="13.42578125" style="1" customWidth="1"/>
    <col min="16" max="16" width="2.7109375" style="1" customWidth="1"/>
    <col min="17" max="17" width="15.28515625" style="1" bestFit="1" customWidth="1"/>
    <col min="18" max="18" width="10.7109375" style="1" customWidth="1"/>
    <col min="19" max="19" width="10.7109375" style="18" customWidth="1"/>
    <col min="20" max="20" width="9.7109375" style="1" customWidth="1"/>
    <col min="21" max="21" width="9.7109375" style="19" customWidth="1"/>
    <col min="22" max="23" width="6.28515625" style="1" bestFit="1" customWidth="1"/>
    <col min="24" max="25" width="11.5703125" style="1"/>
    <col min="26" max="27" width="1.7109375" style="53" bestFit="1" customWidth="1"/>
    <col min="28" max="16384" width="11.5703125" style="1"/>
  </cols>
  <sheetData>
    <row r="1" spans="1:27" ht="9.6" customHeight="1">
      <c r="A1" s="38" t="str">
        <f>"Cumul à fin :  "&amp;date!B3&amp;" "&amp;date!C3</f>
        <v>Cumul à fin :  Octobre 2017</v>
      </c>
      <c r="E1" s="87" t="s">
        <v>137</v>
      </c>
      <c r="F1" s="87" t="s">
        <v>147</v>
      </c>
      <c r="G1" s="48" t="s">
        <v>74</v>
      </c>
      <c r="H1" s="87" t="s">
        <v>137</v>
      </c>
      <c r="I1" s="87" t="s">
        <v>147</v>
      </c>
      <c r="J1" s="94" t="s">
        <v>148</v>
      </c>
      <c r="K1" s="49"/>
      <c r="L1" s="87"/>
      <c r="M1" s="1"/>
      <c r="N1" s="38"/>
      <c r="O1" s="38" t="str">
        <f>"Mensuel :  "&amp;date!B3&amp;" "&amp;date!C3</f>
        <v>Mensuel :  Octobre 2017</v>
      </c>
      <c r="R1" s="87" t="s">
        <v>137</v>
      </c>
      <c r="S1" s="87" t="s">
        <v>147</v>
      </c>
      <c r="T1" s="48" t="s">
        <v>74</v>
      </c>
      <c r="U1" s="87" t="s">
        <v>137</v>
      </c>
      <c r="V1" s="87" t="s">
        <v>147</v>
      </c>
      <c r="W1" s="94" t="s">
        <v>148</v>
      </c>
      <c r="X1" s="49"/>
      <c r="Y1" s="87"/>
    </row>
    <row r="2" spans="1:27" ht="7.5" customHeight="1">
      <c r="A2" s="105" t="s">
        <v>77</v>
      </c>
      <c r="E2" s="20" t="e">
        <f>#REF!</f>
        <v>#REF!</v>
      </c>
      <c r="F2" s="20">
        <v>2017</v>
      </c>
      <c r="G2" s="86">
        <v>2017</v>
      </c>
      <c r="H2" s="20" t="e">
        <f>#REF!</f>
        <v>#REF!</v>
      </c>
      <c r="I2" s="20">
        <v>2016</v>
      </c>
      <c r="J2" s="87">
        <v>2016</v>
      </c>
      <c r="K2" s="3" t="s">
        <v>44</v>
      </c>
      <c r="L2" s="3" t="s">
        <v>45</v>
      </c>
      <c r="M2" s="1"/>
      <c r="R2" s="20" t="e">
        <f>#REF!</f>
        <v>#REF!</v>
      </c>
      <c r="S2" s="20">
        <v>2017</v>
      </c>
      <c r="T2" s="86">
        <v>2017</v>
      </c>
      <c r="U2" s="20" t="e">
        <f>#REF!</f>
        <v>#REF!</v>
      </c>
      <c r="V2" s="20">
        <v>2016</v>
      </c>
      <c r="W2" s="87">
        <v>2016</v>
      </c>
      <c r="X2" s="3" t="s">
        <v>44</v>
      </c>
      <c r="Y2" s="3" t="s">
        <v>45</v>
      </c>
    </row>
    <row r="3" spans="1:27" ht="9.6" customHeight="1">
      <c r="A3" s="2" t="s">
        <v>0</v>
      </c>
      <c r="B3" s="22" t="s">
        <v>30</v>
      </c>
      <c r="C3" s="98"/>
      <c r="D3" s="23"/>
      <c r="E3" s="29" t="e">
        <f>SUM(#REF!,#REF!,'MAGASIN 1'!D3,#REF!,#REF!,#REF!,#REF!,#REF!,#REF!,#REF!,#REF!,#REF!,#REF!,#REF!,#REF!,#REF!,#REF!,#REF!,#REF!)</f>
        <v>#REF!</v>
      </c>
      <c r="F3" s="29"/>
      <c r="G3" s="25" t="e">
        <f t="shared" ref="G3:G12" si="0">+E3/E$75</f>
        <v>#REF!</v>
      </c>
      <c r="H3" s="29" t="e">
        <f>SUM(#REF!,#REF!,'MAGASIN 1'!E3,#REF!,#REF!,#REF!,#REF!,#REF!,#REF!,#REF!,#REF!,#REF!,#REF!,#REF!,#REF!,#REF!,#REF!,#REF!,#REF!)</f>
        <v>#REF!</v>
      </c>
      <c r="I3" s="88"/>
      <c r="J3" s="25" t="e">
        <f t="shared" ref="J3:J12" si="1">+H3/H$75</f>
        <v>#REF!</v>
      </c>
      <c r="K3" s="24" t="e">
        <f t="shared" ref="K3:K66" si="2">E3-H3</f>
        <v>#REF!</v>
      </c>
      <c r="L3" s="25" t="e">
        <f t="shared" ref="L3:L66" si="3">IF(H3=0,"-",E3/H3-1)</f>
        <v>#REF!</v>
      </c>
      <c r="M3" s="40" t="e">
        <f>+H3-'Onglet 1'!E3-'Onglet 2'!E3</f>
        <v>#REF!</v>
      </c>
      <c r="O3" s="22" t="s">
        <v>30</v>
      </c>
      <c r="P3" s="98"/>
      <c r="Q3" s="23"/>
      <c r="R3" s="29" t="e">
        <f>SUM(#REF!,#REF!,'MAGASIN 1'!S3,#REF!,#REF!,#REF!,#REF!,#REF!,#REF!,#REF!,#REF!,#REF!,#REF!,#REF!,#REF!,#REF!,#REF!,#REF!,#REF!)</f>
        <v>#REF!</v>
      </c>
      <c r="S3" s="29"/>
      <c r="T3" s="25" t="e">
        <f t="shared" ref="T3:T12" si="4">+R3/R$75</f>
        <v>#REF!</v>
      </c>
      <c r="U3" s="29" t="e">
        <f>SUM(#REF!,#REF!,'MAGASIN 1'!T3,#REF!,#REF!,#REF!,#REF!,#REF!,#REF!,#REF!,#REF!,#REF!,#REF!,#REF!,#REF!,#REF!,#REF!,#REF!,#REF!)</f>
        <v>#REF!</v>
      </c>
      <c r="V3" s="88"/>
      <c r="W3" s="25" t="e">
        <f t="shared" ref="W3:W12" si="5">+U3/U$75</f>
        <v>#REF!</v>
      </c>
      <c r="X3" s="24" t="e">
        <f t="shared" ref="X3:X12" si="6">R3-U3</f>
        <v>#REF!</v>
      </c>
      <c r="Y3" s="25" t="e">
        <f t="shared" ref="Y3:Y12" si="7">IF(U3=0,"-",R3/U3-1)</f>
        <v>#REF!</v>
      </c>
      <c r="Z3" s="57" t="e">
        <f>+SUM(R4:R10)-R3</f>
        <v>#REF!</v>
      </c>
      <c r="AA3" s="57">
        <f>+SUM(S4:S10)-S3</f>
        <v>0</v>
      </c>
    </row>
    <row r="4" spans="1:27" ht="9.6" hidden="1" customHeight="1">
      <c r="A4" s="4" t="s">
        <v>1</v>
      </c>
      <c r="B4" s="5" t="s">
        <v>2</v>
      </c>
      <c r="C4" s="96"/>
      <c r="D4" s="6"/>
      <c r="E4" s="8" t="e">
        <f>SUM(#REF!,#REF!,'MAGASIN 1'!D4,#REF!,#REF!,#REF!,#REF!,#REF!,#REF!,#REF!,#REF!,#REF!,#REF!,#REF!,#REF!,#REF!,#REF!,#REF!,#REF!)</f>
        <v>#REF!</v>
      </c>
      <c r="F4" s="8"/>
      <c r="G4" s="10" t="e">
        <f t="shared" si="0"/>
        <v>#REF!</v>
      </c>
      <c r="H4" s="8" t="e">
        <f>SUM(#REF!,#REF!,'MAGASIN 1'!E4,#REF!,#REF!,#REF!,#REF!,#REF!,#REF!,#REF!,#REF!,#REF!,#REF!,#REF!,#REF!,#REF!,#REF!,#REF!,#REF!)</f>
        <v>#REF!</v>
      </c>
      <c r="I4" s="89"/>
      <c r="J4" s="10" t="e">
        <f t="shared" si="1"/>
        <v>#REF!</v>
      </c>
      <c r="K4" s="9" t="e">
        <f t="shared" si="2"/>
        <v>#REF!</v>
      </c>
      <c r="L4" s="10" t="e">
        <f t="shared" si="3"/>
        <v>#REF!</v>
      </c>
      <c r="M4" s="40" t="e">
        <f>+H4-'Onglet 1'!E4-'Onglet 2'!E4</f>
        <v>#REF!</v>
      </c>
      <c r="O4" s="5" t="s">
        <v>2</v>
      </c>
      <c r="P4" s="96"/>
      <c r="Q4" s="6"/>
      <c r="R4" s="8" t="e">
        <f>SUM(#REF!,#REF!,'MAGASIN 1'!S4,#REF!,#REF!,#REF!,#REF!,#REF!,#REF!,#REF!,#REF!,#REF!,#REF!,#REF!,#REF!,#REF!,#REF!,#REF!,#REF!)</f>
        <v>#REF!</v>
      </c>
      <c r="S4" s="8"/>
      <c r="T4" s="10" t="e">
        <f t="shared" si="4"/>
        <v>#REF!</v>
      </c>
      <c r="U4" s="8" t="e">
        <f>SUM(#REF!,#REF!,'MAGASIN 1'!T4,#REF!,#REF!,#REF!,#REF!,#REF!,#REF!,#REF!,#REF!,#REF!,#REF!,#REF!,#REF!,#REF!,#REF!,#REF!,#REF!)</f>
        <v>#REF!</v>
      </c>
      <c r="V4" s="89"/>
      <c r="W4" s="10" t="e">
        <f t="shared" si="5"/>
        <v>#REF!</v>
      </c>
      <c r="X4" s="9" t="e">
        <f t="shared" si="6"/>
        <v>#REF!</v>
      </c>
      <c r="Y4" s="10" t="e">
        <f t="shared" si="7"/>
        <v>#REF!</v>
      </c>
    </row>
    <row r="5" spans="1:27" ht="9.6" hidden="1" customHeight="1">
      <c r="A5" s="4" t="s">
        <v>3</v>
      </c>
      <c r="B5" s="5" t="s">
        <v>4</v>
      </c>
      <c r="C5" s="96"/>
      <c r="D5" s="6"/>
      <c r="E5" s="8" t="e">
        <f>SUM(#REF!,#REF!,'MAGASIN 1'!D5,#REF!,#REF!,#REF!,#REF!,#REF!,#REF!,#REF!,#REF!,#REF!,#REF!,#REF!,#REF!,#REF!,#REF!,#REF!,#REF!)</f>
        <v>#REF!</v>
      </c>
      <c r="F5" s="8"/>
      <c r="G5" s="10" t="e">
        <f t="shared" si="0"/>
        <v>#REF!</v>
      </c>
      <c r="H5" s="8" t="e">
        <f>SUM(#REF!,#REF!,'MAGASIN 1'!E5,#REF!,#REF!,#REF!,#REF!,#REF!,#REF!,#REF!,#REF!,#REF!,#REF!,#REF!,#REF!,#REF!,#REF!,#REF!,#REF!)</f>
        <v>#REF!</v>
      </c>
      <c r="I5" s="89"/>
      <c r="J5" s="10" t="e">
        <f t="shared" si="1"/>
        <v>#REF!</v>
      </c>
      <c r="K5" s="9" t="e">
        <f t="shared" si="2"/>
        <v>#REF!</v>
      </c>
      <c r="L5" s="10" t="e">
        <f t="shared" si="3"/>
        <v>#REF!</v>
      </c>
      <c r="M5" s="40" t="e">
        <f>+H5-'Onglet 1'!E5-'Onglet 2'!E5</f>
        <v>#REF!</v>
      </c>
      <c r="O5" s="5" t="s">
        <v>4</v>
      </c>
      <c r="P5" s="96"/>
      <c r="Q5" s="6"/>
      <c r="R5" s="8" t="e">
        <f>SUM(#REF!,#REF!,'MAGASIN 1'!S5,#REF!,#REF!,#REF!,#REF!,#REF!,#REF!,#REF!,#REF!,#REF!,#REF!,#REF!,#REF!,#REF!,#REF!,#REF!,#REF!)</f>
        <v>#REF!</v>
      </c>
      <c r="S5" s="8"/>
      <c r="T5" s="10" t="e">
        <f t="shared" si="4"/>
        <v>#REF!</v>
      </c>
      <c r="U5" s="8" t="e">
        <f>SUM(#REF!,#REF!,'MAGASIN 1'!T5,#REF!,#REF!,#REF!,#REF!,#REF!,#REF!,#REF!,#REF!,#REF!,#REF!,#REF!,#REF!,#REF!,#REF!,#REF!,#REF!)</f>
        <v>#REF!</v>
      </c>
      <c r="V5" s="89"/>
      <c r="W5" s="10" t="e">
        <f t="shared" si="5"/>
        <v>#REF!</v>
      </c>
      <c r="X5" s="9" t="e">
        <f t="shared" si="6"/>
        <v>#REF!</v>
      </c>
      <c r="Y5" s="10" t="e">
        <f t="shared" si="7"/>
        <v>#REF!</v>
      </c>
    </row>
    <row r="6" spans="1:27" ht="9.6" hidden="1" customHeight="1">
      <c r="A6" s="4"/>
      <c r="B6" s="5" t="s">
        <v>5</v>
      </c>
      <c r="C6" s="96"/>
      <c r="D6" s="6"/>
      <c r="E6" s="8" t="e">
        <f>SUM(#REF!,#REF!,'MAGASIN 1'!D6,#REF!,#REF!,#REF!,#REF!,#REF!,#REF!,#REF!,#REF!,#REF!,#REF!,#REF!,#REF!,#REF!,#REF!,#REF!,#REF!)</f>
        <v>#REF!</v>
      </c>
      <c r="F6" s="8"/>
      <c r="G6" s="10" t="e">
        <f t="shared" si="0"/>
        <v>#REF!</v>
      </c>
      <c r="H6" s="8" t="e">
        <f>SUM(#REF!,#REF!,'MAGASIN 1'!E6,#REF!,#REF!,#REF!,#REF!,#REF!,#REF!,#REF!,#REF!,#REF!,#REF!,#REF!,#REF!,#REF!,#REF!,#REF!,#REF!)</f>
        <v>#REF!</v>
      </c>
      <c r="I6" s="89"/>
      <c r="J6" s="10" t="e">
        <f t="shared" si="1"/>
        <v>#REF!</v>
      </c>
      <c r="K6" s="9" t="e">
        <f t="shared" si="2"/>
        <v>#REF!</v>
      </c>
      <c r="L6" s="10" t="e">
        <f t="shared" si="3"/>
        <v>#REF!</v>
      </c>
      <c r="M6" s="40" t="e">
        <f>+H6-'Onglet 1'!E6-'Onglet 2'!E6</f>
        <v>#REF!</v>
      </c>
      <c r="O6" s="5" t="s">
        <v>5</v>
      </c>
      <c r="P6" s="96"/>
      <c r="Q6" s="6"/>
      <c r="R6" s="8" t="e">
        <f>SUM(#REF!,#REF!,'MAGASIN 1'!S6,#REF!,#REF!,#REF!,#REF!,#REF!,#REF!,#REF!,#REF!,#REF!,#REF!,#REF!,#REF!,#REF!,#REF!,#REF!,#REF!)</f>
        <v>#REF!</v>
      </c>
      <c r="S6" s="8"/>
      <c r="T6" s="10" t="e">
        <f t="shared" si="4"/>
        <v>#REF!</v>
      </c>
      <c r="U6" s="8" t="e">
        <f>SUM(#REF!,#REF!,'MAGASIN 1'!T6,#REF!,#REF!,#REF!,#REF!,#REF!,#REF!,#REF!,#REF!,#REF!,#REF!,#REF!,#REF!,#REF!,#REF!,#REF!,#REF!)</f>
        <v>#REF!</v>
      </c>
      <c r="V6" s="89"/>
      <c r="W6" s="10" t="e">
        <f t="shared" si="5"/>
        <v>#REF!</v>
      </c>
      <c r="X6" s="9" t="e">
        <f t="shared" si="6"/>
        <v>#REF!</v>
      </c>
      <c r="Y6" s="10" t="e">
        <f t="shared" si="7"/>
        <v>#REF!</v>
      </c>
    </row>
    <row r="7" spans="1:27" ht="9.6" hidden="1" customHeight="1">
      <c r="A7" s="4"/>
      <c r="B7" s="5" t="s">
        <v>6</v>
      </c>
      <c r="C7" s="96"/>
      <c r="D7" s="6"/>
      <c r="E7" s="8" t="e">
        <f>SUM(#REF!,#REF!,'MAGASIN 1'!D7,#REF!,#REF!,#REF!,#REF!,#REF!,#REF!,#REF!,#REF!,#REF!,#REF!,#REF!,#REF!,#REF!,#REF!,#REF!,#REF!)</f>
        <v>#REF!</v>
      </c>
      <c r="F7" s="8"/>
      <c r="G7" s="10" t="e">
        <f t="shared" si="0"/>
        <v>#REF!</v>
      </c>
      <c r="H7" s="8" t="e">
        <f>SUM(#REF!,#REF!,'MAGASIN 1'!E7,#REF!,#REF!,#REF!,#REF!,#REF!,#REF!,#REF!,#REF!,#REF!,#REF!,#REF!,#REF!,#REF!,#REF!,#REF!,#REF!)</f>
        <v>#REF!</v>
      </c>
      <c r="I7" s="89"/>
      <c r="J7" s="10" t="e">
        <f t="shared" si="1"/>
        <v>#REF!</v>
      </c>
      <c r="K7" s="9" t="e">
        <f t="shared" si="2"/>
        <v>#REF!</v>
      </c>
      <c r="L7" s="10" t="e">
        <f t="shared" si="3"/>
        <v>#REF!</v>
      </c>
      <c r="M7" s="40" t="e">
        <f>+H7-'Onglet 1'!E7-'Onglet 2'!E7</f>
        <v>#REF!</v>
      </c>
      <c r="O7" s="5" t="s">
        <v>6</v>
      </c>
      <c r="P7" s="96"/>
      <c r="Q7" s="6"/>
      <c r="R7" s="8" t="e">
        <f>SUM(#REF!,#REF!,'MAGASIN 1'!S7,#REF!,#REF!,#REF!,#REF!,#REF!,#REF!,#REF!,#REF!,#REF!,#REF!,#REF!,#REF!,#REF!,#REF!,#REF!,#REF!)</f>
        <v>#REF!</v>
      </c>
      <c r="S7" s="8"/>
      <c r="T7" s="10" t="e">
        <f t="shared" si="4"/>
        <v>#REF!</v>
      </c>
      <c r="U7" s="8" t="e">
        <f>SUM(#REF!,#REF!,'MAGASIN 1'!T7,#REF!,#REF!,#REF!,#REF!,#REF!,#REF!,#REF!,#REF!,#REF!,#REF!,#REF!,#REF!,#REF!,#REF!,#REF!,#REF!)</f>
        <v>#REF!</v>
      </c>
      <c r="V7" s="89"/>
      <c r="W7" s="10" t="e">
        <f t="shared" si="5"/>
        <v>#REF!</v>
      </c>
      <c r="X7" s="9" t="e">
        <f t="shared" si="6"/>
        <v>#REF!</v>
      </c>
      <c r="Y7" s="10" t="e">
        <f t="shared" si="7"/>
        <v>#REF!</v>
      </c>
    </row>
    <row r="8" spans="1:27" ht="9.6" hidden="1" customHeight="1">
      <c r="A8" s="4"/>
      <c r="B8" s="5" t="s">
        <v>7</v>
      </c>
      <c r="C8" s="96"/>
      <c r="D8" s="6"/>
      <c r="E8" s="8" t="e">
        <f>SUM(#REF!,#REF!,'MAGASIN 1'!D8,#REF!,#REF!,#REF!,#REF!,#REF!,#REF!,#REF!,#REF!,#REF!,#REF!,#REF!,#REF!,#REF!,#REF!,#REF!,#REF!)</f>
        <v>#REF!</v>
      </c>
      <c r="F8" s="8"/>
      <c r="G8" s="10" t="e">
        <f t="shared" si="0"/>
        <v>#REF!</v>
      </c>
      <c r="H8" s="8" t="e">
        <f>SUM(#REF!,#REF!,'MAGASIN 1'!E8,#REF!,#REF!,#REF!,#REF!,#REF!,#REF!,#REF!,#REF!,#REF!,#REF!,#REF!,#REF!,#REF!,#REF!,#REF!,#REF!)</f>
        <v>#REF!</v>
      </c>
      <c r="I8" s="89"/>
      <c r="J8" s="10" t="e">
        <f t="shared" si="1"/>
        <v>#REF!</v>
      </c>
      <c r="K8" s="9" t="e">
        <f t="shared" si="2"/>
        <v>#REF!</v>
      </c>
      <c r="L8" s="10" t="e">
        <f t="shared" si="3"/>
        <v>#REF!</v>
      </c>
      <c r="M8" s="40" t="e">
        <f>+H8-'Onglet 1'!E8-'Onglet 2'!E8</f>
        <v>#REF!</v>
      </c>
      <c r="O8" s="5" t="s">
        <v>7</v>
      </c>
      <c r="P8" s="96"/>
      <c r="Q8" s="6"/>
      <c r="R8" s="8" t="e">
        <f>SUM(#REF!,#REF!,'MAGASIN 1'!S8,#REF!,#REF!,#REF!,#REF!,#REF!,#REF!,#REF!,#REF!,#REF!,#REF!,#REF!,#REF!,#REF!,#REF!,#REF!,#REF!)</f>
        <v>#REF!</v>
      </c>
      <c r="S8" s="8"/>
      <c r="T8" s="10" t="e">
        <f t="shared" si="4"/>
        <v>#REF!</v>
      </c>
      <c r="U8" s="8" t="e">
        <f>SUM(#REF!,#REF!,'MAGASIN 1'!T8,#REF!,#REF!,#REF!,#REF!,#REF!,#REF!,#REF!,#REF!,#REF!,#REF!,#REF!,#REF!,#REF!,#REF!,#REF!,#REF!)</f>
        <v>#REF!</v>
      </c>
      <c r="V8" s="89"/>
      <c r="W8" s="10" t="e">
        <f t="shared" si="5"/>
        <v>#REF!</v>
      </c>
      <c r="X8" s="9" t="e">
        <f t="shared" si="6"/>
        <v>#REF!</v>
      </c>
      <c r="Y8" s="10" t="e">
        <f t="shared" si="7"/>
        <v>#REF!</v>
      </c>
    </row>
    <row r="9" spans="1:27" ht="9.6" hidden="1" customHeight="1">
      <c r="A9" s="4"/>
      <c r="B9" s="5" t="s">
        <v>71</v>
      </c>
      <c r="C9" s="96"/>
      <c r="D9" s="6"/>
      <c r="E9" s="8" t="e">
        <f>SUM(#REF!,#REF!,'MAGASIN 1'!D9,#REF!,#REF!,#REF!,#REF!,#REF!,#REF!,#REF!,#REF!,#REF!,#REF!,#REF!,#REF!,#REF!,#REF!,#REF!,#REF!)</f>
        <v>#REF!</v>
      </c>
      <c r="F9" s="8"/>
      <c r="G9" s="10" t="e">
        <f t="shared" si="0"/>
        <v>#REF!</v>
      </c>
      <c r="H9" s="8" t="e">
        <f>SUM(#REF!,#REF!,'MAGASIN 1'!E9,#REF!,#REF!,#REF!,#REF!,#REF!,#REF!,#REF!,#REF!,#REF!,#REF!,#REF!,#REF!,#REF!,#REF!,#REF!,#REF!)</f>
        <v>#REF!</v>
      </c>
      <c r="I9" s="89"/>
      <c r="J9" s="10" t="e">
        <f t="shared" si="1"/>
        <v>#REF!</v>
      </c>
      <c r="K9" s="9" t="e">
        <f t="shared" si="2"/>
        <v>#REF!</v>
      </c>
      <c r="L9" s="10" t="e">
        <f t="shared" si="3"/>
        <v>#REF!</v>
      </c>
      <c r="M9" s="40" t="e">
        <f>+H9-'Onglet 1'!E9-'Onglet 2'!E9</f>
        <v>#REF!</v>
      </c>
      <c r="O9" s="5" t="s">
        <v>71</v>
      </c>
      <c r="P9" s="96"/>
      <c r="Q9" s="6"/>
      <c r="R9" s="8" t="e">
        <f>SUM(#REF!,#REF!,'MAGASIN 1'!S9,#REF!,#REF!,#REF!,#REF!,#REF!,#REF!,#REF!,#REF!,#REF!,#REF!,#REF!,#REF!,#REF!,#REF!,#REF!,#REF!)</f>
        <v>#REF!</v>
      </c>
      <c r="S9" s="8"/>
      <c r="T9" s="10" t="e">
        <f t="shared" si="4"/>
        <v>#REF!</v>
      </c>
      <c r="U9" s="8" t="e">
        <f>SUM(#REF!,#REF!,'MAGASIN 1'!T9,#REF!,#REF!,#REF!,#REF!,#REF!,#REF!,#REF!,#REF!,#REF!,#REF!,#REF!,#REF!,#REF!,#REF!,#REF!,#REF!)</f>
        <v>#REF!</v>
      </c>
      <c r="V9" s="89"/>
      <c r="W9" s="10" t="e">
        <f t="shared" si="5"/>
        <v>#REF!</v>
      </c>
      <c r="X9" s="9" t="e">
        <f t="shared" si="6"/>
        <v>#REF!</v>
      </c>
      <c r="Y9" s="10" t="e">
        <f t="shared" si="7"/>
        <v>#REF!</v>
      </c>
    </row>
    <row r="10" spans="1:27" ht="9.6" hidden="1" customHeight="1">
      <c r="A10" s="11"/>
      <c r="B10" s="12" t="s">
        <v>8</v>
      </c>
      <c r="C10" s="97"/>
      <c r="D10" s="13"/>
      <c r="E10" s="14" t="e">
        <f>SUM(#REF!,#REF!,'MAGASIN 1'!D10,#REF!,#REF!,#REF!,#REF!,#REF!,#REF!,#REF!,#REF!,#REF!,#REF!,#REF!,#REF!,#REF!,#REF!,#REF!,#REF!)</f>
        <v>#REF!</v>
      </c>
      <c r="F10" s="14"/>
      <c r="G10" s="16" t="e">
        <f t="shared" si="0"/>
        <v>#REF!</v>
      </c>
      <c r="H10" s="14" t="e">
        <f>SUM(#REF!,#REF!,'MAGASIN 1'!E10,#REF!,#REF!,#REF!,#REF!,#REF!,#REF!,#REF!,#REF!,#REF!,#REF!,#REF!,#REF!,#REF!,#REF!,#REF!,#REF!)</f>
        <v>#REF!</v>
      </c>
      <c r="I10" s="90"/>
      <c r="J10" s="16" t="e">
        <f t="shared" si="1"/>
        <v>#REF!</v>
      </c>
      <c r="K10" s="15" t="e">
        <f t="shared" si="2"/>
        <v>#REF!</v>
      </c>
      <c r="L10" s="16" t="e">
        <f t="shared" si="3"/>
        <v>#REF!</v>
      </c>
      <c r="M10" s="40" t="e">
        <f>+H10-'Onglet 1'!E10-'Onglet 2'!E10</f>
        <v>#REF!</v>
      </c>
      <c r="O10" s="12" t="s">
        <v>8</v>
      </c>
      <c r="P10" s="97"/>
      <c r="Q10" s="13"/>
      <c r="R10" s="14" t="e">
        <f>SUM(#REF!,#REF!,'MAGASIN 1'!S10,#REF!,#REF!,#REF!,#REF!,#REF!,#REF!,#REF!,#REF!,#REF!,#REF!,#REF!,#REF!,#REF!,#REF!,#REF!,#REF!)</f>
        <v>#REF!</v>
      </c>
      <c r="S10" s="14"/>
      <c r="T10" s="16" t="e">
        <f t="shared" si="4"/>
        <v>#REF!</v>
      </c>
      <c r="U10" s="14" t="e">
        <f>SUM(#REF!,#REF!,'MAGASIN 1'!T10,#REF!,#REF!,#REF!,#REF!,#REF!,#REF!,#REF!,#REF!,#REF!,#REF!,#REF!,#REF!,#REF!,#REF!,#REF!,#REF!)</f>
        <v>#REF!</v>
      </c>
      <c r="V10" s="90"/>
      <c r="W10" s="16" t="e">
        <f t="shared" si="5"/>
        <v>#REF!</v>
      </c>
      <c r="X10" s="15" t="e">
        <f t="shared" si="6"/>
        <v>#REF!</v>
      </c>
      <c r="Y10" s="16" t="e">
        <f t="shared" si="7"/>
        <v>#REF!</v>
      </c>
    </row>
    <row r="11" spans="1:27" ht="9.6" customHeight="1">
      <c r="A11" s="2" t="s">
        <v>9</v>
      </c>
      <c r="B11" s="22" t="s">
        <v>10</v>
      </c>
      <c r="C11" s="98"/>
      <c r="D11" s="23"/>
      <c r="E11" s="56" t="e">
        <f>SUM(#REF!,#REF!,'MAGASIN 1'!D11,#REF!,#REF!,#REF!,#REF!,#REF!,#REF!,#REF!,#REF!,#REF!,#REF!,#REF!,#REF!,#REF!,#REF!,#REF!,#REF!)</f>
        <v>#REF!</v>
      </c>
      <c r="F11" s="56"/>
      <c r="G11" s="25" t="e">
        <f t="shared" si="0"/>
        <v>#REF!</v>
      </c>
      <c r="H11" s="56" t="e">
        <f>SUM(#REF!,#REF!,'MAGASIN 1'!E11,#REF!,#REF!,#REF!,#REF!,#REF!,#REF!,#REF!,#REF!,#REF!,#REF!,#REF!,#REF!,#REF!,#REF!,#REF!,#REF!)</f>
        <v>#REF!</v>
      </c>
      <c r="I11" s="91"/>
      <c r="J11" s="25" t="e">
        <f t="shared" si="1"/>
        <v>#REF!</v>
      </c>
      <c r="K11" s="24" t="e">
        <f t="shared" si="2"/>
        <v>#REF!</v>
      </c>
      <c r="L11" s="25" t="e">
        <f t="shared" si="3"/>
        <v>#REF!</v>
      </c>
      <c r="M11" s="40" t="e">
        <f>+H11-'Onglet 1'!E11-'Onglet 2'!E11</f>
        <v>#REF!</v>
      </c>
      <c r="O11" s="22" t="s">
        <v>10</v>
      </c>
      <c r="P11" s="98"/>
      <c r="Q11" s="23"/>
      <c r="R11" s="56" t="e">
        <f>SUM(#REF!,#REF!,'MAGASIN 1'!S11,#REF!,#REF!,#REF!,#REF!,#REF!,#REF!,#REF!,#REF!,#REF!,#REF!,#REF!,#REF!,#REF!,#REF!,#REF!,#REF!)</f>
        <v>#REF!</v>
      </c>
      <c r="S11" s="56"/>
      <c r="T11" s="25" t="e">
        <f t="shared" si="4"/>
        <v>#REF!</v>
      </c>
      <c r="U11" s="56" t="e">
        <f>SUM(#REF!,#REF!,'MAGASIN 1'!T11,#REF!,#REF!,#REF!,#REF!,#REF!,#REF!,#REF!,#REF!,#REF!,#REF!,#REF!,#REF!,#REF!,#REF!,#REF!,#REF!)</f>
        <v>#REF!</v>
      </c>
      <c r="V11" s="91"/>
      <c r="W11" s="25" t="e">
        <f t="shared" si="5"/>
        <v>#REF!</v>
      </c>
      <c r="X11" s="24" t="e">
        <f t="shared" si="6"/>
        <v>#REF!</v>
      </c>
      <c r="Y11" s="25" t="e">
        <f t="shared" si="7"/>
        <v>#REF!</v>
      </c>
      <c r="Z11" s="57" t="e">
        <f>+SUM(R12:R17)-R11</f>
        <v>#REF!</v>
      </c>
      <c r="AA11" s="57">
        <f>+SUM(S12:S17)-S11</f>
        <v>0</v>
      </c>
    </row>
    <row r="12" spans="1:27" ht="9.6" customHeight="1">
      <c r="A12" s="4" t="s">
        <v>1</v>
      </c>
      <c r="B12" s="5"/>
      <c r="C12" s="96" t="s">
        <v>14</v>
      </c>
      <c r="D12" s="6"/>
      <c r="E12" s="8" t="e">
        <f>SUM(#REF!,#REF!,'MAGASIN 1'!D12,#REF!,#REF!,#REF!,#REF!,#REF!,#REF!,#REF!,#REF!,#REF!,#REF!,#REF!,#REF!,#REF!,#REF!,#REF!,#REF!)</f>
        <v>#REF!</v>
      </c>
      <c r="F12" s="8"/>
      <c r="G12" s="10" t="e">
        <f t="shared" si="0"/>
        <v>#REF!</v>
      </c>
      <c r="H12" s="8" t="e">
        <f>SUM(#REF!,#REF!,'MAGASIN 1'!E12,#REF!,#REF!,#REF!,#REF!,#REF!,#REF!,#REF!,#REF!,#REF!,#REF!,#REF!,#REF!,#REF!,#REF!,#REF!,#REF!)</f>
        <v>#REF!</v>
      </c>
      <c r="I12" s="89"/>
      <c r="J12" s="10" t="e">
        <f t="shared" si="1"/>
        <v>#REF!</v>
      </c>
      <c r="K12" s="9" t="e">
        <f t="shared" si="2"/>
        <v>#REF!</v>
      </c>
      <c r="L12" s="10" t="e">
        <f t="shared" si="3"/>
        <v>#REF!</v>
      </c>
      <c r="M12" s="40" t="e">
        <f>+H12-'Onglet 1'!E12-'Onglet 2'!E12</f>
        <v>#REF!</v>
      </c>
      <c r="O12" s="5"/>
      <c r="P12" s="96" t="s">
        <v>14</v>
      </c>
      <c r="Q12" s="6"/>
      <c r="R12" s="8" t="e">
        <f>SUM(#REF!,#REF!,'MAGASIN 1'!S12,#REF!,#REF!,#REF!,#REF!,#REF!,#REF!,#REF!,#REF!,#REF!,#REF!,#REF!,#REF!,#REF!,#REF!,#REF!,#REF!)</f>
        <v>#REF!</v>
      </c>
      <c r="S12" s="8"/>
      <c r="T12" s="10" t="e">
        <f t="shared" si="4"/>
        <v>#REF!</v>
      </c>
      <c r="U12" s="8" t="e">
        <f>SUM(#REF!,#REF!,'MAGASIN 1'!T12,#REF!,#REF!,#REF!,#REF!,#REF!,#REF!,#REF!,#REF!,#REF!,#REF!,#REF!,#REF!,#REF!,#REF!,#REF!,#REF!)</f>
        <v>#REF!</v>
      </c>
      <c r="V12" s="89"/>
      <c r="W12" s="10" t="e">
        <f t="shared" si="5"/>
        <v>#REF!</v>
      </c>
      <c r="X12" s="9" t="e">
        <f t="shared" si="6"/>
        <v>#REF!</v>
      </c>
      <c r="Y12" s="10" t="e">
        <f t="shared" si="7"/>
        <v>#REF!</v>
      </c>
      <c r="AA12" s="47"/>
    </row>
    <row r="13" spans="1:27" ht="9.6" customHeight="1">
      <c r="A13" s="4" t="s">
        <v>11</v>
      </c>
      <c r="B13" s="5"/>
      <c r="C13" s="96"/>
      <c r="D13" s="6" t="s">
        <v>150</v>
      </c>
      <c r="E13" s="8"/>
      <c r="F13" s="8"/>
      <c r="G13" s="10"/>
      <c r="H13" s="8"/>
      <c r="I13" s="89"/>
      <c r="J13" s="10"/>
      <c r="K13" s="9"/>
      <c r="L13" s="10"/>
      <c r="M13" s="40"/>
      <c r="O13" s="5"/>
      <c r="P13" s="96"/>
      <c r="Q13" s="6" t="s">
        <v>150</v>
      </c>
      <c r="R13" s="8"/>
      <c r="S13" s="8"/>
      <c r="T13" s="10"/>
      <c r="U13" s="8"/>
      <c r="V13" s="89"/>
      <c r="W13" s="10"/>
      <c r="X13" s="9"/>
      <c r="Y13" s="10"/>
      <c r="AA13" s="47"/>
    </row>
    <row r="14" spans="1:27" ht="9.6" customHeight="1">
      <c r="A14" s="4" t="s">
        <v>12</v>
      </c>
      <c r="B14" s="5"/>
      <c r="C14" s="96"/>
      <c r="D14" s="6" t="s">
        <v>151</v>
      </c>
      <c r="E14" s="8"/>
      <c r="F14" s="8"/>
      <c r="G14" s="10"/>
      <c r="H14" s="8"/>
      <c r="I14" s="89"/>
      <c r="J14" s="10"/>
      <c r="K14" s="9"/>
      <c r="L14" s="10"/>
      <c r="M14" s="40"/>
      <c r="O14" s="5"/>
      <c r="P14" s="96"/>
      <c r="Q14" s="6" t="s">
        <v>151</v>
      </c>
      <c r="R14" s="8"/>
      <c r="S14" s="8"/>
      <c r="T14" s="10"/>
      <c r="U14" s="8"/>
      <c r="V14" s="89"/>
      <c r="W14" s="10"/>
      <c r="X14" s="9"/>
      <c r="Y14" s="10"/>
      <c r="AA14" s="47"/>
    </row>
    <row r="15" spans="1:27" ht="9.6" customHeight="1">
      <c r="B15" s="5"/>
      <c r="C15" s="96" t="s">
        <v>149</v>
      </c>
      <c r="D15" s="6"/>
      <c r="E15" s="8" t="e">
        <f>SUM(#REF!,#REF!,'MAGASIN 1'!D13,#REF!,#REF!,#REF!,#REF!,#REF!,#REF!,#REF!,#REF!,#REF!,#REF!,#REF!,#REF!,#REF!,#REF!,#REF!,#REF!)</f>
        <v>#REF!</v>
      </c>
      <c r="F15" s="8"/>
      <c r="G15" s="10" t="e">
        <f>+E15/E$75</f>
        <v>#REF!</v>
      </c>
      <c r="H15" s="8" t="e">
        <f>SUM(#REF!,#REF!,'MAGASIN 1'!E13,#REF!,#REF!,#REF!,#REF!,#REF!,#REF!,#REF!,#REF!,#REF!,#REF!,#REF!,#REF!,#REF!,#REF!,#REF!,#REF!)</f>
        <v>#REF!</v>
      </c>
      <c r="I15" s="89"/>
      <c r="J15" s="10" t="e">
        <f>+H15/H$75</f>
        <v>#REF!</v>
      </c>
      <c r="K15" s="9" t="e">
        <f t="shared" si="2"/>
        <v>#REF!</v>
      </c>
      <c r="L15" s="10" t="e">
        <f t="shared" si="3"/>
        <v>#REF!</v>
      </c>
      <c r="M15" s="40" t="e">
        <f>+H15-'Onglet 1'!E13-'Onglet 2'!E13</f>
        <v>#REF!</v>
      </c>
      <c r="O15" s="5"/>
      <c r="P15" s="96" t="s">
        <v>149</v>
      </c>
      <c r="Q15" s="6"/>
      <c r="R15" s="8" t="e">
        <f>SUM(#REF!,#REF!,'MAGASIN 1'!S13,#REF!,#REF!,#REF!,#REF!,#REF!,#REF!,#REF!,#REF!,#REF!,#REF!,#REF!,#REF!,#REF!,#REF!,#REF!,#REF!)</f>
        <v>#REF!</v>
      </c>
      <c r="S15" s="8"/>
      <c r="T15" s="10" t="e">
        <f>+R15/R$75</f>
        <v>#REF!</v>
      </c>
      <c r="U15" s="8" t="e">
        <f>SUM(#REF!,#REF!,'MAGASIN 1'!T13,#REF!,#REF!,#REF!,#REF!,#REF!,#REF!,#REF!,#REF!,#REF!,#REF!,#REF!,#REF!,#REF!,#REF!,#REF!,#REF!)</f>
        <v>#REF!</v>
      </c>
      <c r="V15" s="89"/>
      <c r="W15" s="10" t="e">
        <f>+U15/U$75</f>
        <v>#REF!</v>
      </c>
      <c r="X15" s="9" t="e">
        <f t="shared" ref="X15" si="8">R15-U15</f>
        <v>#REF!</v>
      </c>
      <c r="Y15" s="10" t="e">
        <f t="shared" ref="Y15" si="9">IF(U15=0,"-",R15/U15-1)</f>
        <v>#REF!</v>
      </c>
      <c r="AA15" s="47"/>
    </row>
    <row r="16" spans="1:27" ht="9.6" customHeight="1">
      <c r="A16" s="4"/>
      <c r="B16" s="5"/>
      <c r="C16" s="96"/>
      <c r="D16" s="6" t="s">
        <v>152</v>
      </c>
      <c r="E16" s="8"/>
      <c r="F16" s="8"/>
      <c r="G16" s="10"/>
      <c r="H16" s="8"/>
      <c r="I16" s="89"/>
      <c r="J16" s="10"/>
      <c r="K16" s="9"/>
      <c r="L16" s="10"/>
      <c r="M16" s="40"/>
      <c r="O16" s="5"/>
      <c r="P16" s="96"/>
      <c r="Q16" s="6" t="s">
        <v>152</v>
      </c>
      <c r="R16" s="8"/>
      <c r="S16" s="8"/>
      <c r="T16" s="10"/>
      <c r="U16" s="8"/>
      <c r="V16" s="89"/>
      <c r="W16" s="10"/>
      <c r="X16" s="9"/>
      <c r="Y16" s="10"/>
      <c r="AA16" s="47"/>
    </row>
    <row r="17" spans="1:27" ht="9.6" customHeight="1">
      <c r="A17" s="4"/>
      <c r="B17" s="5"/>
      <c r="C17" s="96"/>
      <c r="D17" s="6" t="s">
        <v>153</v>
      </c>
      <c r="E17" s="8"/>
      <c r="F17" s="8"/>
      <c r="G17" s="10"/>
      <c r="H17" s="8"/>
      <c r="I17" s="89"/>
      <c r="J17" s="10"/>
      <c r="K17" s="9"/>
      <c r="L17" s="10"/>
      <c r="M17" s="40"/>
      <c r="O17" s="5"/>
      <c r="P17" s="96"/>
      <c r="Q17" s="6" t="s">
        <v>153</v>
      </c>
      <c r="R17" s="8"/>
      <c r="S17" s="8"/>
      <c r="T17" s="10"/>
      <c r="U17" s="8"/>
      <c r="V17" s="89"/>
      <c r="W17" s="10"/>
      <c r="X17" s="9"/>
      <c r="Y17" s="10"/>
      <c r="AA17" s="47"/>
    </row>
    <row r="18" spans="1:27" ht="9.6" customHeight="1">
      <c r="A18" s="4"/>
      <c r="B18" s="5"/>
      <c r="C18" s="96"/>
      <c r="D18" s="6" t="s">
        <v>154</v>
      </c>
      <c r="E18" s="8"/>
      <c r="F18" s="8"/>
      <c r="G18" s="10"/>
      <c r="H18" s="8"/>
      <c r="I18" s="89"/>
      <c r="J18" s="10"/>
      <c r="K18" s="9"/>
      <c r="L18" s="10"/>
      <c r="M18" s="40"/>
      <c r="O18" s="5"/>
      <c r="P18" s="96"/>
      <c r="Q18" s="6" t="s">
        <v>154</v>
      </c>
      <c r="R18" s="8"/>
      <c r="S18" s="8"/>
      <c r="T18" s="10"/>
      <c r="U18" s="8"/>
      <c r="V18" s="89"/>
      <c r="W18" s="10"/>
      <c r="X18" s="9"/>
      <c r="Y18" s="10"/>
      <c r="Z18" s="57" t="e">
        <f>+SUM(R19:R26)-R18</f>
        <v>#REF!</v>
      </c>
      <c r="AA18" s="57">
        <f>+SUM(S19:S26)-S18</f>
        <v>0</v>
      </c>
    </row>
    <row r="19" spans="1:27" ht="9.6" customHeight="1">
      <c r="B19" s="5"/>
      <c r="C19" s="96" t="s">
        <v>13</v>
      </c>
      <c r="D19" s="6"/>
      <c r="E19" s="8" t="e">
        <f>SUM(#REF!,#REF!,'MAGASIN 1'!D14,#REF!,#REF!,#REF!,#REF!,#REF!,#REF!,#REF!,#REF!,#REF!,#REF!,#REF!,#REF!,#REF!,#REF!,#REF!,#REF!)</f>
        <v>#REF!</v>
      </c>
      <c r="F19" s="8"/>
      <c r="G19" s="10" t="e">
        <f t="shared" ref="G19:G27" si="10">+E19/E$75</f>
        <v>#REF!</v>
      </c>
      <c r="H19" s="8" t="e">
        <f>SUM(#REF!,#REF!,'MAGASIN 1'!E14,#REF!,#REF!,#REF!,#REF!,#REF!,#REF!,#REF!,#REF!,#REF!,#REF!,#REF!,#REF!,#REF!,#REF!,#REF!,#REF!)</f>
        <v>#REF!</v>
      </c>
      <c r="I19" s="89"/>
      <c r="J19" s="10" t="e">
        <f t="shared" ref="J19:J27" si="11">+H19/H$75</f>
        <v>#REF!</v>
      </c>
      <c r="K19" s="9" t="e">
        <f t="shared" si="2"/>
        <v>#REF!</v>
      </c>
      <c r="L19" s="10" t="e">
        <f t="shared" si="3"/>
        <v>#REF!</v>
      </c>
      <c r="M19" s="40" t="e">
        <f>+H19-'Onglet 1'!E14-'Onglet 2'!E14</f>
        <v>#REF!</v>
      </c>
      <c r="O19" s="5"/>
      <c r="P19" s="96" t="s">
        <v>13</v>
      </c>
      <c r="Q19" s="6"/>
      <c r="R19" s="8" t="e">
        <f>SUM(#REF!,#REF!,'MAGASIN 1'!S14,#REF!,#REF!,#REF!,#REF!,#REF!,#REF!,#REF!,#REF!,#REF!,#REF!,#REF!,#REF!,#REF!,#REF!,#REF!,#REF!)</f>
        <v>#REF!</v>
      </c>
      <c r="S19" s="8"/>
      <c r="T19" s="10" t="e">
        <f t="shared" ref="T19:T27" si="12">+R19/R$75</f>
        <v>#REF!</v>
      </c>
      <c r="U19" s="8" t="e">
        <f>SUM(#REF!,#REF!,'MAGASIN 1'!T14,#REF!,#REF!,#REF!,#REF!,#REF!,#REF!,#REF!,#REF!,#REF!,#REF!,#REF!,#REF!,#REF!,#REF!,#REF!,#REF!)</f>
        <v>#REF!</v>
      </c>
      <c r="V19" s="89"/>
      <c r="W19" s="10" t="e">
        <f t="shared" ref="W19:W27" si="13">+U19/U$75</f>
        <v>#REF!</v>
      </c>
      <c r="X19" s="9" t="e">
        <f t="shared" ref="X19:X27" si="14">R19-U19</f>
        <v>#REF!</v>
      </c>
      <c r="Y19" s="10" t="e">
        <f t="shared" ref="Y19:Y27" si="15">IF(U19=0,"-",R19/U19-1)</f>
        <v>#REF!</v>
      </c>
    </row>
    <row r="20" spans="1:27" ht="9.6" customHeight="1">
      <c r="A20" s="4"/>
      <c r="B20" s="5"/>
      <c r="C20" s="96" t="s">
        <v>31</v>
      </c>
      <c r="D20" s="6"/>
      <c r="E20" s="8" t="e">
        <f>SUM(#REF!,#REF!,'MAGASIN 1'!D15,#REF!,#REF!,#REF!,#REF!,#REF!,#REF!,#REF!,#REF!,#REF!,#REF!,#REF!,#REF!,#REF!,#REF!,#REF!,#REF!)</f>
        <v>#REF!</v>
      </c>
      <c r="F20" s="8"/>
      <c r="G20" s="10" t="e">
        <f t="shared" si="10"/>
        <v>#REF!</v>
      </c>
      <c r="H20" s="8" t="e">
        <f>SUM(#REF!,#REF!,'MAGASIN 1'!E15,#REF!,#REF!,#REF!,#REF!,#REF!,#REF!,#REF!,#REF!,#REF!,#REF!,#REF!,#REF!,#REF!,#REF!,#REF!,#REF!)</f>
        <v>#REF!</v>
      </c>
      <c r="I20" s="89"/>
      <c r="J20" s="10" t="e">
        <f t="shared" si="11"/>
        <v>#REF!</v>
      </c>
      <c r="K20" s="9" t="e">
        <f t="shared" si="2"/>
        <v>#REF!</v>
      </c>
      <c r="L20" s="10" t="e">
        <f t="shared" si="3"/>
        <v>#REF!</v>
      </c>
      <c r="M20" s="40" t="e">
        <f>+H20-'Onglet 1'!E15-'Onglet 2'!E15</f>
        <v>#REF!</v>
      </c>
      <c r="O20" s="5"/>
      <c r="P20" s="96" t="s">
        <v>31</v>
      </c>
      <c r="Q20" s="6"/>
      <c r="R20" s="8" t="e">
        <f>SUM(#REF!,#REF!,'MAGASIN 1'!S15,#REF!,#REF!,#REF!,#REF!,#REF!,#REF!,#REF!,#REF!,#REF!,#REF!,#REF!,#REF!,#REF!,#REF!,#REF!,#REF!)</f>
        <v>#REF!</v>
      </c>
      <c r="S20" s="8"/>
      <c r="T20" s="10" t="e">
        <f t="shared" si="12"/>
        <v>#REF!</v>
      </c>
      <c r="U20" s="8" t="e">
        <f>SUM(#REF!,#REF!,'MAGASIN 1'!T15,#REF!,#REF!,#REF!,#REF!,#REF!,#REF!,#REF!,#REF!,#REF!,#REF!,#REF!,#REF!,#REF!,#REF!,#REF!,#REF!)</f>
        <v>#REF!</v>
      </c>
      <c r="V20" s="89"/>
      <c r="W20" s="10" t="e">
        <f t="shared" si="13"/>
        <v>#REF!</v>
      </c>
      <c r="X20" s="9" t="e">
        <f t="shared" si="14"/>
        <v>#REF!</v>
      </c>
      <c r="Y20" s="10" t="e">
        <f t="shared" si="15"/>
        <v>#REF!</v>
      </c>
    </row>
    <row r="21" spans="1:27" ht="9.6" customHeight="1">
      <c r="A21" s="4"/>
      <c r="B21" s="26" t="s">
        <v>18</v>
      </c>
      <c r="C21" s="99"/>
      <c r="D21" s="27"/>
      <c r="E21" s="29" t="e">
        <f>SUM(#REF!,#REF!,'MAGASIN 1'!D18,#REF!,#REF!,#REF!,#REF!,#REF!,#REF!,#REF!,#REF!,#REF!,#REF!,#REF!,#REF!,#REF!,#REF!,#REF!,#REF!)</f>
        <v>#REF!</v>
      </c>
      <c r="F21" s="29"/>
      <c r="G21" s="31" t="e">
        <f t="shared" si="10"/>
        <v>#REF!</v>
      </c>
      <c r="H21" s="29" t="e">
        <f>SUM(#REF!,#REF!,'MAGASIN 1'!E18,#REF!,#REF!,#REF!,#REF!,#REF!,#REF!,#REF!,#REF!,#REF!,#REF!,#REF!,#REF!,#REF!,#REF!,#REF!,#REF!)</f>
        <v>#REF!</v>
      </c>
      <c r="I21" s="92"/>
      <c r="J21" s="31" t="e">
        <f t="shared" si="11"/>
        <v>#REF!</v>
      </c>
      <c r="K21" s="30" t="e">
        <f t="shared" si="2"/>
        <v>#REF!</v>
      </c>
      <c r="L21" s="31" t="e">
        <f t="shared" si="3"/>
        <v>#REF!</v>
      </c>
      <c r="M21" s="40" t="e">
        <f>+H21-'Onglet 1'!E18-'Onglet 2'!E18</f>
        <v>#REF!</v>
      </c>
      <c r="O21" s="26" t="s">
        <v>18</v>
      </c>
      <c r="P21" s="99"/>
      <c r="Q21" s="27"/>
      <c r="R21" s="29" t="e">
        <f>SUM(#REF!,#REF!,'MAGASIN 1'!S18,#REF!,#REF!,#REF!,#REF!,#REF!,#REF!,#REF!,#REF!,#REF!,#REF!,#REF!,#REF!,#REF!,#REF!,#REF!,#REF!)</f>
        <v>#REF!</v>
      </c>
      <c r="S21" s="29"/>
      <c r="T21" s="31" t="e">
        <f t="shared" si="12"/>
        <v>#REF!</v>
      </c>
      <c r="U21" s="29" t="e">
        <f>SUM(#REF!,#REF!,'MAGASIN 1'!T18,#REF!,#REF!,#REF!,#REF!,#REF!,#REF!,#REF!,#REF!,#REF!,#REF!,#REF!,#REF!,#REF!,#REF!,#REF!,#REF!)</f>
        <v>#REF!</v>
      </c>
      <c r="V21" s="92"/>
      <c r="W21" s="31" t="e">
        <f t="shared" si="13"/>
        <v>#REF!</v>
      </c>
      <c r="X21" s="30" t="e">
        <f t="shared" si="14"/>
        <v>#REF!</v>
      </c>
      <c r="Y21" s="31" t="e">
        <f t="shared" si="15"/>
        <v>#REF!</v>
      </c>
    </row>
    <row r="22" spans="1:27" ht="9.6" customHeight="1">
      <c r="A22" s="4"/>
      <c r="B22" s="5"/>
      <c r="C22" s="96" t="s">
        <v>35</v>
      </c>
      <c r="D22" s="6"/>
      <c r="E22" s="8" t="e">
        <f>SUM(#REF!,#REF!,'MAGASIN 1'!D19,#REF!,#REF!,#REF!,#REF!,#REF!,#REF!,#REF!,#REF!,#REF!,#REF!,#REF!,#REF!,#REF!,#REF!,#REF!,#REF!)</f>
        <v>#REF!</v>
      </c>
      <c r="F22" s="8"/>
      <c r="G22" s="10" t="e">
        <f t="shared" si="10"/>
        <v>#REF!</v>
      </c>
      <c r="H22" s="8" t="e">
        <f>SUM(#REF!,#REF!,'MAGASIN 1'!E19,#REF!,#REF!,#REF!,#REF!,#REF!,#REF!,#REF!,#REF!,#REF!,#REF!,#REF!,#REF!,#REF!,#REF!,#REF!,#REF!)</f>
        <v>#REF!</v>
      </c>
      <c r="I22" s="89"/>
      <c r="J22" s="10" t="e">
        <f t="shared" si="11"/>
        <v>#REF!</v>
      </c>
      <c r="K22" s="9" t="e">
        <f t="shared" si="2"/>
        <v>#REF!</v>
      </c>
      <c r="L22" s="10" t="e">
        <f t="shared" si="3"/>
        <v>#REF!</v>
      </c>
      <c r="M22" s="40" t="e">
        <f>+H22-'Onglet 1'!E19-'Onglet 2'!E19</f>
        <v>#REF!</v>
      </c>
      <c r="O22" s="5"/>
      <c r="P22" s="96" t="s">
        <v>35</v>
      </c>
      <c r="Q22" s="6"/>
      <c r="R22" s="8" t="e">
        <f>SUM(#REF!,#REF!,'MAGASIN 1'!S19,#REF!,#REF!,#REF!,#REF!,#REF!,#REF!,#REF!,#REF!,#REF!,#REF!,#REF!,#REF!,#REF!,#REF!,#REF!,#REF!)</f>
        <v>#REF!</v>
      </c>
      <c r="S22" s="8"/>
      <c r="T22" s="10" t="e">
        <f t="shared" si="12"/>
        <v>#REF!</v>
      </c>
      <c r="U22" s="8" t="e">
        <f>SUM(#REF!,#REF!,'MAGASIN 1'!T19,#REF!,#REF!,#REF!,#REF!,#REF!,#REF!,#REF!,#REF!,#REF!,#REF!,#REF!,#REF!,#REF!,#REF!,#REF!,#REF!)</f>
        <v>#REF!</v>
      </c>
      <c r="V22" s="89"/>
      <c r="W22" s="10" t="e">
        <f t="shared" si="13"/>
        <v>#REF!</v>
      </c>
      <c r="X22" s="9" t="e">
        <f t="shared" si="14"/>
        <v>#REF!</v>
      </c>
      <c r="Y22" s="10" t="e">
        <f t="shared" si="15"/>
        <v>#REF!</v>
      </c>
    </row>
    <row r="23" spans="1:27" ht="9.6" customHeight="1">
      <c r="A23" s="4"/>
      <c r="B23" s="5"/>
      <c r="C23" s="96" t="s">
        <v>155</v>
      </c>
      <c r="D23" s="6"/>
      <c r="E23" s="8" t="e">
        <f>SUM(#REF!,#REF!,'MAGASIN 1'!D20,#REF!,#REF!,#REF!,#REF!,#REF!,#REF!,#REF!,#REF!,#REF!,#REF!,#REF!,#REF!,#REF!,#REF!,#REF!,#REF!)</f>
        <v>#REF!</v>
      </c>
      <c r="F23" s="8"/>
      <c r="G23" s="10" t="e">
        <f t="shared" si="10"/>
        <v>#REF!</v>
      </c>
      <c r="H23" s="8" t="e">
        <f>SUM(#REF!,#REF!,'MAGASIN 1'!E20,#REF!,#REF!,#REF!,#REF!,#REF!,#REF!,#REF!,#REF!,#REF!,#REF!,#REF!,#REF!,#REF!,#REF!,#REF!,#REF!)</f>
        <v>#REF!</v>
      </c>
      <c r="I23" s="89"/>
      <c r="J23" s="10" t="e">
        <f t="shared" si="11"/>
        <v>#REF!</v>
      </c>
      <c r="K23" s="9" t="e">
        <f t="shared" si="2"/>
        <v>#REF!</v>
      </c>
      <c r="L23" s="10" t="e">
        <f t="shared" si="3"/>
        <v>#REF!</v>
      </c>
      <c r="M23" s="40" t="e">
        <f>+H23-'Onglet 1'!E20-'Onglet 2'!E20</f>
        <v>#REF!</v>
      </c>
      <c r="O23" s="5"/>
      <c r="P23" s="96" t="s">
        <v>155</v>
      </c>
      <c r="Q23" s="6"/>
      <c r="R23" s="8" t="e">
        <f>SUM(#REF!,#REF!,'MAGASIN 1'!S20,#REF!,#REF!,#REF!,#REF!,#REF!,#REF!,#REF!,#REF!,#REF!,#REF!,#REF!,#REF!,#REF!,#REF!,#REF!,#REF!)</f>
        <v>#REF!</v>
      </c>
      <c r="S23" s="8"/>
      <c r="T23" s="10" t="e">
        <f t="shared" si="12"/>
        <v>#REF!</v>
      </c>
      <c r="U23" s="8" t="e">
        <f>SUM(#REF!,#REF!,'MAGASIN 1'!T20,#REF!,#REF!,#REF!,#REF!,#REF!,#REF!,#REF!,#REF!,#REF!,#REF!,#REF!,#REF!,#REF!,#REF!,#REF!,#REF!)</f>
        <v>#REF!</v>
      </c>
      <c r="V23" s="89"/>
      <c r="W23" s="10" t="e">
        <f t="shared" si="13"/>
        <v>#REF!</v>
      </c>
      <c r="X23" s="9" t="e">
        <f t="shared" si="14"/>
        <v>#REF!</v>
      </c>
      <c r="Y23" s="10" t="e">
        <f t="shared" si="15"/>
        <v>#REF!</v>
      </c>
    </row>
    <row r="24" spans="1:27" ht="9.6" customHeight="1">
      <c r="A24" s="4"/>
      <c r="B24" s="5"/>
      <c r="C24" s="96" t="s">
        <v>36</v>
      </c>
      <c r="D24" s="6"/>
      <c r="E24" s="8" t="e">
        <f>SUM(#REF!,#REF!,'MAGASIN 1'!D21,#REF!,#REF!,#REF!,#REF!,#REF!,#REF!,#REF!,#REF!,#REF!,#REF!,#REF!,#REF!,#REF!,#REF!,#REF!,#REF!)</f>
        <v>#REF!</v>
      </c>
      <c r="F24" s="8"/>
      <c r="G24" s="10" t="e">
        <f t="shared" si="10"/>
        <v>#REF!</v>
      </c>
      <c r="H24" s="8" t="e">
        <f>SUM(#REF!,#REF!,'MAGASIN 1'!E21,#REF!,#REF!,#REF!,#REF!,#REF!,#REF!,#REF!,#REF!,#REF!,#REF!,#REF!,#REF!,#REF!,#REF!,#REF!,#REF!)</f>
        <v>#REF!</v>
      </c>
      <c r="I24" s="89"/>
      <c r="J24" s="10" t="e">
        <f t="shared" si="11"/>
        <v>#REF!</v>
      </c>
      <c r="K24" s="9" t="e">
        <f t="shared" si="2"/>
        <v>#REF!</v>
      </c>
      <c r="L24" s="10" t="e">
        <f t="shared" si="3"/>
        <v>#REF!</v>
      </c>
      <c r="M24" s="40" t="e">
        <f>+H24-'Onglet 1'!E21-'Onglet 2'!E21</f>
        <v>#REF!</v>
      </c>
      <c r="O24" s="5"/>
      <c r="P24" s="96" t="s">
        <v>36</v>
      </c>
      <c r="Q24" s="6"/>
      <c r="R24" s="8" t="e">
        <f>SUM(#REF!,#REF!,'MAGASIN 1'!S21,#REF!,#REF!,#REF!,#REF!,#REF!,#REF!,#REF!,#REF!,#REF!,#REF!,#REF!,#REF!,#REF!,#REF!,#REF!,#REF!)</f>
        <v>#REF!</v>
      </c>
      <c r="S24" s="8"/>
      <c r="T24" s="10" t="e">
        <f t="shared" si="12"/>
        <v>#REF!</v>
      </c>
      <c r="U24" s="8" t="e">
        <f>SUM(#REF!,#REF!,'MAGASIN 1'!T21,#REF!,#REF!,#REF!,#REF!,#REF!,#REF!,#REF!,#REF!,#REF!,#REF!,#REF!,#REF!,#REF!,#REF!,#REF!,#REF!)</f>
        <v>#REF!</v>
      </c>
      <c r="V24" s="89"/>
      <c r="W24" s="10" t="e">
        <f t="shared" si="13"/>
        <v>#REF!</v>
      </c>
      <c r="X24" s="9" t="e">
        <f t="shared" si="14"/>
        <v>#REF!</v>
      </c>
      <c r="Y24" s="10" t="e">
        <f t="shared" si="15"/>
        <v>#REF!</v>
      </c>
    </row>
    <row r="25" spans="1:27" ht="9.6" customHeight="1">
      <c r="A25" s="4"/>
      <c r="B25" s="5"/>
      <c r="C25" s="96" t="s">
        <v>37</v>
      </c>
      <c r="D25" s="6"/>
      <c r="E25" s="8" t="e">
        <f>SUM(#REF!,#REF!,'MAGASIN 1'!D22,#REF!,#REF!,#REF!,#REF!,#REF!,#REF!,#REF!,#REF!,#REF!,#REF!,#REF!,#REF!,#REF!,#REF!,#REF!,#REF!)</f>
        <v>#REF!</v>
      </c>
      <c r="F25" s="8"/>
      <c r="G25" s="10" t="e">
        <f t="shared" si="10"/>
        <v>#REF!</v>
      </c>
      <c r="H25" s="8" t="e">
        <f>SUM(#REF!,#REF!,'MAGASIN 1'!E22,#REF!,#REF!,#REF!,#REF!,#REF!,#REF!,#REF!,#REF!,#REF!,#REF!,#REF!,#REF!,#REF!,#REF!,#REF!,#REF!)</f>
        <v>#REF!</v>
      </c>
      <c r="I25" s="89"/>
      <c r="J25" s="10" t="e">
        <f t="shared" si="11"/>
        <v>#REF!</v>
      </c>
      <c r="K25" s="9" t="e">
        <f t="shared" si="2"/>
        <v>#REF!</v>
      </c>
      <c r="L25" s="10" t="e">
        <f t="shared" si="3"/>
        <v>#REF!</v>
      </c>
      <c r="M25" s="40" t="e">
        <f>+H25-'Onglet 1'!E22-'Onglet 2'!E22</f>
        <v>#REF!</v>
      </c>
      <c r="O25" s="5"/>
      <c r="P25" s="96" t="s">
        <v>37</v>
      </c>
      <c r="Q25" s="6"/>
      <c r="R25" s="8" t="e">
        <f>SUM(#REF!,#REF!,'MAGASIN 1'!S22,#REF!,#REF!,#REF!,#REF!,#REF!,#REF!,#REF!,#REF!,#REF!,#REF!,#REF!,#REF!,#REF!,#REF!,#REF!,#REF!)</f>
        <v>#REF!</v>
      </c>
      <c r="S25" s="8"/>
      <c r="T25" s="10" t="e">
        <f t="shared" si="12"/>
        <v>#REF!</v>
      </c>
      <c r="U25" s="8" t="e">
        <f>SUM(#REF!,#REF!,'MAGASIN 1'!T22,#REF!,#REF!,#REF!,#REF!,#REF!,#REF!,#REF!,#REF!,#REF!,#REF!,#REF!,#REF!,#REF!,#REF!,#REF!,#REF!)</f>
        <v>#REF!</v>
      </c>
      <c r="V25" s="89"/>
      <c r="W25" s="10" t="e">
        <f t="shared" si="13"/>
        <v>#REF!</v>
      </c>
      <c r="X25" s="9" t="e">
        <f t="shared" si="14"/>
        <v>#REF!</v>
      </c>
      <c r="Y25" s="10" t="e">
        <f t="shared" si="15"/>
        <v>#REF!</v>
      </c>
    </row>
    <row r="26" spans="1:27" ht="9.6" customHeight="1">
      <c r="A26" s="4"/>
      <c r="B26" s="5"/>
      <c r="C26" s="96" t="s">
        <v>34</v>
      </c>
      <c r="D26" s="6"/>
      <c r="E26" s="8" t="e">
        <f>SUM(#REF!,#REF!,'MAGASIN 1'!D23,#REF!,#REF!,#REF!,#REF!,#REF!,#REF!,#REF!,#REF!,#REF!,#REF!,#REF!,#REF!,#REF!,#REF!,#REF!,#REF!)</f>
        <v>#REF!</v>
      </c>
      <c r="F26" s="8"/>
      <c r="G26" s="10" t="e">
        <f t="shared" si="10"/>
        <v>#REF!</v>
      </c>
      <c r="H26" s="8" t="e">
        <f>SUM(#REF!,#REF!,'MAGASIN 1'!E23,#REF!,#REF!,#REF!,#REF!,#REF!,#REF!,#REF!,#REF!,#REF!,#REF!,#REF!,#REF!,#REF!,#REF!,#REF!,#REF!)</f>
        <v>#REF!</v>
      </c>
      <c r="I26" s="89"/>
      <c r="J26" s="10" t="e">
        <f t="shared" si="11"/>
        <v>#REF!</v>
      </c>
      <c r="K26" s="9" t="e">
        <f t="shared" si="2"/>
        <v>#REF!</v>
      </c>
      <c r="L26" s="10" t="e">
        <f t="shared" si="3"/>
        <v>#REF!</v>
      </c>
      <c r="M26" s="40" t="e">
        <f>+H26-'Onglet 1'!E23-'Onglet 2'!E23</f>
        <v>#REF!</v>
      </c>
      <c r="O26" s="5"/>
      <c r="P26" s="96" t="s">
        <v>34</v>
      </c>
      <c r="Q26" s="6"/>
      <c r="R26" s="8" t="e">
        <f>SUM(#REF!,#REF!,'MAGASIN 1'!S23,#REF!,#REF!,#REF!,#REF!,#REF!,#REF!,#REF!,#REF!,#REF!,#REF!,#REF!,#REF!,#REF!,#REF!,#REF!,#REF!)</f>
        <v>#REF!</v>
      </c>
      <c r="S26" s="8"/>
      <c r="T26" s="10" t="e">
        <f t="shared" si="12"/>
        <v>#REF!</v>
      </c>
      <c r="U26" s="8" t="e">
        <f>SUM(#REF!,#REF!,'MAGASIN 1'!T23,#REF!,#REF!,#REF!,#REF!,#REF!,#REF!,#REF!,#REF!,#REF!,#REF!,#REF!,#REF!,#REF!,#REF!,#REF!,#REF!)</f>
        <v>#REF!</v>
      </c>
      <c r="V26" s="89"/>
      <c r="W26" s="10" t="e">
        <f t="shared" si="13"/>
        <v>#REF!</v>
      </c>
      <c r="X26" s="9" t="e">
        <f t="shared" si="14"/>
        <v>#REF!</v>
      </c>
      <c r="Y26" s="10" t="e">
        <f t="shared" si="15"/>
        <v>#REF!</v>
      </c>
    </row>
    <row r="27" spans="1:27" ht="9.6" customHeight="1">
      <c r="A27" s="4"/>
      <c r="B27" s="5"/>
      <c r="C27" s="96" t="s">
        <v>33</v>
      </c>
      <c r="D27" s="6"/>
      <c r="E27" s="8" t="e">
        <f>SUM(#REF!,#REF!,'MAGASIN 1'!D24,#REF!,#REF!,#REF!,#REF!,#REF!,#REF!,#REF!,#REF!,#REF!,#REF!,#REF!,#REF!,#REF!,#REF!,#REF!,#REF!)</f>
        <v>#REF!</v>
      </c>
      <c r="F27" s="8"/>
      <c r="G27" s="10" t="e">
        <f t="shared" si="10"/>
        <v>#REF!</v>
      </c>
      <c r="H27" s="8" t="e">
        <f>SUM(#REF!,#REF!,'MAGASIN 1'!E24,#REF!,#REF!,#REF!,#REF!,#REF!,#REF!,#REF!,#REF!,#REF!,#REF!,#REF!,#REF!,#REF!,#REF!,#REF!,#REF!)</f>
        <v>#REF!</v>
      </c>
      <c r="I27" s="89"/>
      <c r="J27" s="10" t="e">
        <f t="shared" si="11"/>
        <v>#REF!</v>
      </c>
      <c r="K27" s="9" t="e">
        <f t="shared" si="2"/>
        <v>#REF!</v>
      </c>
      <c r="L27" s="10" t="e">
        <f t="shared" si="3"/>
        <v>#REF!</v>
      </c>
      <c r="M27" s="40" t="e">
        <f>+H27-'Onglet 1'!E24-'Onglet 2'!E24</f>
        <v>#REF!</v>
      </c>
      <c r="O27" s="5"/>
      <c r="P27" s="96" t="s">
        <v>33</v>
      </c>
      <c r="Q27" s="6"/>
      <c r="R27" s="8" t="e">
        <f>SUM(#REF!,#REF!,'MAGASIN 1'!S24,#REF!,#REF!,#REF!,#REF!,#REF!,#REF!,#REF!,#REF!,#REF!,#REF!,#REF!,#REF!,#REF!,#REF!,#REF!,#REF!)</f>
        <v>#REF!</v>
      </c>
      <c r="S27" s="8"/>
      <c r="T27" s="10" t="e">
        <f t="shared" si="12"/>
        <v>#REF!</v>
      </c>
      <c r="U27" s="8" t="e">
        <f>SUM(#REF!,#REF!,'MAGASIN 1'!T24,#REF!,#REF!,#REF!,#REF!,#REF!,#REF!,#REF!,#REF!,#REF!,#REF!,#REF!,#REF!,#REF!,#REF!,#REF!,#REF!)</f>
        <v>#REF!</v>
      </c>
      <c r="V27" s="89"/>
      <c r="W27" s="10" t="e">
        <f t="shared" si="13"/>
        <v>#REF!</v>
      </c>
      <c r="X27" s="9" t="e">
        <f t="shared" si="14"/>
        <v>#REF!</v>
      </c>
      <c r="Y27" s="10" t="e">
        <f t="shared" si="15"/>
        <v>#REF!</v>
      </c>
      <c r="Z27" s="57" t="e">
        <f>+SUM(R28:R36)-R27</f>
        <v>#REF!</v>
      </c>
      <c r="AA27" s="57">
        <f>+SUM(S28:S36)-S27</f>
        <v>0</v>
      </c>
    </row>
    <row r="28" spans="1:27" ht="9.6" customHeight="1">
      <c r="A28" s="4"/>
      <c r="B28" s="5"/>
      <c r="C28" s="96"/>
      <c r="D28" s="6" t="s">
        <v>157</v>
      </c>
      <c r="E28" s="8"/>
      <c r="F28" s="8"/>
      <c r="G28" s="10"/>
      <c r="H28" s="8"/>
      <c r="I28" s="89"/>
      <c r="J28" s="10"/>
      <c r="K28" s="9"/>
      <c r="L28" s="10"/>
      <c r="M28" s="40"/>
      <c r="O28" s="5"/>
      <c r="P28" s="96"/>
      <c r="Q28" s="6" t="s">
        <v>157</v>
      </c>
      <c r="R28" s="8"/>
      <c r="S28" s="8"/>
      <c r="T28" s="10"/>
      <c r="U28" s="8"/>
      <c r="V28" s="89"/>
      <c r="W28" s="10"/>
      <c r="X28" s="9"/>
      <c r="Y28" s="10"/>
    </row>
    <row r="29" spans="1:27" ht="9.6" customHeight="1">
      <c r="A29" s="4"/>
      <c r="B29" s="5"/>
      <c r="C29" s="96"/>
      <c r="D29" s="6" t="s">
        <v>158</v>
      </c>
      <c r="E29" s="8"/>
      <c r="F29" s="8"/>
      <c r="G29" s="10"/>
      <c r="H29" s="8"/>
      <c r="I29" s="89"/>
      <c r="J29" s="10"/>
      <c r="K29" s="9"/>
      <c r="L29" s="10"/>
      <c r="M29" s="40"/>
      <c r="O29" s="5"/>
      <c r="P29" s="96"/>
      <c r="Q29" s="6" t="s">
        <v>158</v>
      </c>
      <c r="R29" s="8"/>
      <c r="S29" s="8"/>
      <c r="T29" s="10"/>
      <c r="U29" s="8"/>
      <c r="V29" s="89"/>
      <c r="W29" s="10"/>
      <c r="X29" s="9"/>
      <c r="Y29" s="10"/>
    </row>
    <row r="30" spans="1:27" ht="9.6" customHeight="1">
      <c r="A30" s="4"/>
      <c r="B30" s="5"/>
      <c r="C30" s="96"/>
      <c r="D30" s="6" t="s">
        <v>159</v>
      </c>
      <c r="E30" s="8"/>
      <c r="F30" s="8"/>
      <c r="G30" s="10"/>
      <c r="H30" s="8"/>
      <c r="I30" s="89"/>
      <c r="J30" s="10"/>
      <c r="K30" s="9"/>
      <c r="L30" s="10"/>
      <c r="M30" s="40"/>
      <c r="O30" s="5"/>
      <c r="P30" s="96"/>
      <c r="Q30" s="6" t="s">
        <v>159</v>
      </c>
      <c r="R30" s="8"/>
      <c r="S30" s="8"/>
      <c r="T30" s="10"/>
      <c r="U30" s="8"/>
      <c r="V30" s="89"/>
      <c r="W30" s="10"/>
      <c r="X30" s="9"/>
      <c r="Y30" s="10"/>
    </row>
    <row r="31" spans="1:27" ht="9.6" customHeight="1">
      <c r="A31" s="4"/>
      <c r="B31" s="5"/>
      <c r="C31" s="96" t="s">
        <v>32</v>
      </c>
      <c r="D31" s="6"/>
      <c r="E31" s="8" t="e">
        <f>SUM(#REF!,#REF!,'MAGASIN 1'!D25,#REF!,#REF!,#REF!,#REF!,#REF!,#REF!,#REF!,#REF!,#REF!,#REF!,#REF!,#REF!,#REF!,#REF!,#REF!,#REF!)</f>
        <v>#REF!</v>
      </c>
      <c r="F31" s="8"/>
      <c r="G31" s="10" t="e">
        <f t="shared" ref="G31:G54" si="16">+E31/E$75</f>
        <v>#REF!</v>
      </c>
      <c r="H31" s="8" t="e">
        <f>SUM(#REF!,#REF!,'MAGASIN 1'!E25,#REF!,#REF!,#REF!,#REF!,#REF!,#REF!,#REF!,#REF!,#REF!,#REF!,#REF!,#REF!,#REF!,#REF!,#REF!,#REF!)</f>
        <v>#REF!</v>
      </c>
      <c r="I31" s="89"/>
      <c r="J31" s="10" t="e">
        <f t="shared" ref="J31:J54" si="17">+H31/H$75</f>
        <v>#REF!</v>
      </c>
      <c r="K31" s="9" t="e">
        <f t="shared" si="2"/>
        <v>#REF!</v>
      </c>
      <c r="L31" s="10" t="e">
        <f t="shared" si="3"/>
        <v>#REF!</v>
      </c>
      <c r="M31" s="40" t="e">
        <f>+H31-'Onglet 1'!E25-'Onglet 2'!E25</f>
        <v>#REF!</v>
      </c>
      <c r="O31" s="5"/>
      <c r="P31" s="96" t="s">
        <v>32</v>
      </c>
      <c r="Q31" s="6"/>
      <c r="R31" s="8" t="e">
        <f>SUM(#REF!,#REF!,'MAGASIN 1'!S25,#REF!,#REF!,#REF!,#REF!,#REF!,#REF!,#REF!,#REF!,#REF!,#REF!,#REF!,#REF!,#REF!,#REF!,#REF!,#REF!)</f>
        <v>#REF!</v>
      </c>
      <c r="S31" s="8"/>
      <c r="T31" s="10" t="e">
        <f t="shared" ref="T31:T54" si="18">+R31/R$75</f>
        <v>#REF!</v>
      </c>
      <c r="U31" s="8" t="e">
        <f>SUM(#REF!,#REF!,'MAGASIN 1'!T25,#REF!,#REF!,#REF!,#REF!,#REF!,#REF!,#REF!,#REF!,#REF!,#REF!,#REF!,#REF!,#REF!,#REF!,#REF!,#REF!)</f>
        <v>#REF!</v>
      </c>
      <c r="V31" s="89"/>
      <c r="W31" s="10" t="e">
        <f t="shared" ref="W31:W54" si="19">+U31/U$75</f>
        <v>#REF!</v>
      </c>
      <c r="X31" s="9" t="e">
        <f t="shared" ref="X31:X45" si="20">R31-U31</f>
        <v>#REF!</v>
      </c>
      <c r="Y31" s="10" t="e">
        <f t="shared" ref="Y31:Y45" si="21">IF(U31=0,"-",R31/U31-1)</f>
        <v>#REF!</v>
      </c>
    </row>
    <row r="32" spans="1:27" ht="9.6" customHeight="1">
      <c r="A32" s="4"/>
      <c r="B32" s="5"/>
      <c r="C32" s="96" t="s">
        <v>156</v>
      </c>
      <c r="D32" s="6"/>
      <c r="E32" s="8" t="e">
        <f>SUM(#REF!,#REF!,'MAGASIN 1'!D26,#REF!,#REF!,#REF!,#REF!,#REF!,#REF!,#REF!,#REF!,#REF!,#REF!,#REF!,#REF!,#REF!,#REF!,#REF!,#REF!)</f>
        <v>#REF!</v>
      </c>
      <c r="F32" s="8"/>
      <c r="G32" s="10" t="e">
        <f t="shared" si="16"/>
        <v>#REF!</v>
      </c>
      <c r="H32" s="8" t="e">
        <f>SUM(#REF!,#REF!,'MAGASIN 1'!E26,#REF!,#REF!,#REF!,#REF!,#REF!,#REF!,#REF!,#REF!,#REF!,#REF!,#REF!,#REF!,#REF!,#REF!,#REF!,#REF!)</f>
        <v>#REF!</v>
      </c>
      <c r="I32" s="89"/>
      <c r="J32" s="10" t="e">
        <f t="shared" si="17"/>
        <v>#REF!</v>
      </c>
      <c r="K32" s="9" t="e">
        <f t="shared" si="2"/>
        <v>#REF!</v>
      </c>
      <c r="L32" s="10" t="e">
        <f t="shared" si="3"/>
        <v>#REF!</v>
      </c>
      <c r="M32" s="40" t="e">
        <f>+H32-'Onglet 1'!E26-'Onglet 2'!E26</f>
        <v>#REF!</v>
      </c>
      <c r="O32" s="5"/>
      <c r="P32" s="96" t="s">
        <v>156</v>
      </c>
      <c r="Q32" s="6"/>
      <c r="R32" s="8" t="e">
        <f>SUM(#REF!,#REF!,'MAGASIN 1'!S26,#REF!,#REF!,#REF!,#REF!,#REF!,#REF!,#REF!,#REF!,#REF!,#REF!,#REF!,#REF!,#REF!,#REF!,#REF!,#REF!)</f>
        <v>#REF!</v>
      </c>
      <c r="S32" s="8"/>
      <c r="T32" s="10" t="e">
        <f t="shared" si="18"/>
        <v>#REF!</v>
      </c>
      <c r="U32" s="8" t="e">
        <f>SUM(#REF!,#REF!,'MAGASIN 1'!T26,#REF!,#REF!,#REF!,#REF!,#REF!,#REF!,#REF!,#REF!,#REF!,#REF!,#REF!,#REF!,#REF!,#REF!,#REF!,#REF!)</f>
        <v>#REF!</v>
      </c>
      <c r="V32" s="89"/>
      <c r="W32" s="10" t="e">
        <f t="shared" si="19"/>
        <v>#REF!</v>
      </c>
      <c r="X32" s="9" t="e">
        <f t="shared" si="20"/>
        <v>#REF!</v>
      </c>
      <c r="Y32" s="10" t="e">
        <f t="shared" si="21"/>
        <v>#REF!</v>
      </c>
    </row>
    <row r="33" spans="1:27" ht="9.6" customHeight="1">
      <c r="A33" s="4"/>
      <c r="B33" s="26" t="s">
        <v>22</v>
      </c>
      <c r="C33" s="99"/>
      <c r="D33" s="27"/>
      <c r="E33" s="29" t="e">
        <f>SUM(#REF!,#REF!,'MAGASIN 1'!D27,#REF!,#REF!,#REF!,#REF!,#REF!,#REF!,#REF!,#REF!,#REF!,#REF!,#REF!,#REF!,#REF!,#REF!,#REF!,#REF!)</f>
        <v>#REF!</v>
      </c>
      <c r="F33" s="29"/>
      <c r="G33" s="31" t="e">
        <f t="shared" si="16"/>
        <v>#REF!</v>
      </c>
      <c r="H33" s="29" t="e">
        <f>SUM(#REF!,#REF!,'MAGASIN 1'!E27,#REF!,#REF!,#REF!,#REF!,#REF!,#REF!,#REF!,#REF!,#REF!,#REF!,#REF!,#REF!,#REF!,#REF!,#REF!,#REF!)</f>
        <v>#REF!</v>
      </c>
      <c r="I33" s="92"/>
      <c r="J33" s="31" t="e">
        <f t="shared" si="17"/>
        <v>#REF!</v>
      </c>
      <c r="K33" s="30" t="e">
        <f t="shared" si="2"/>
        <v>#REF!</v>
      </c>
      <c r="L33" s="31" t="e">
        <f t="shared" si="3"/>
        <v>#REF!</v>
      </c>
      <c r="M33" s="40" t="e">
        <f>+H33-'Onglet 1'!E27-'Onglet 2'!E27</f>
        <v>#REF!</v>
      </c>
      <c r="O33" s="26" t="s">
        <v>22</v>
      </c>
      <c r="P33" s="99"/>
      <c r="Q33" s="27"/>
      <c r="R33" s="29" t="e">
        <f>SUM(#REF!,#REF!,'MAGASIN 1'!S27,#REF!,#REF!,#REF!,#REF!,#REF!,#REF!,#REF!,#REF!,#REF!,#REF!,#REF!,#REF!,#REF!,#REF!,#REF!,#REF!)</f>
        <v>#REF!</v>
      </c>
      <c r="S33" s="29"/>
      <c r="T33" s="31" t="e">
        <f t="shared" si="18"/>
        <v>#REF!</v>
      </c>
      <c r="U33" s="29" t="e">
        <f>SUM(#REF!,#REF!,'MAGASIN 1'!T27,#REF!,#REF!,#REF!,#REF!,#REF!,#REF!,#REF!,#REF!,#REF!,#REF!,#REF!,#REF!,#REF!,#REF!,#REF!,#REF!)</f>
        <v>#REF!</v>
      </c>
      <c r="V33" s="92"/>
      <c r="W33" s="31" t="e">
        <f t="shared" si="19"/>
        <v>#REF!</v>
      </c>
      <c r="X33" s="30" t="e">
        <f t="shared" si="20"/>
        <v>#REF!</v>
      </c>
      <c r="Y33" s="31" t="e">
        <f t="shared" si="21"/>
        <v>#REF!</v>
      </c>
    </row>
    <row r="34" spans="1:27" ht="9.6" customHeight="1">
      <c r="A34" s="4"/>
      <c r="B34" s="5"/>
      <c r="C34" s="96" t="s">
        <v>80</v>
      </c>
      <c r="D34" s="6"/>
      <c r="E34" s="8" t="e">
        <f>SUM(#REF!,#REF!,'MAGASIN 1'!D28,#REF!,#REF!,#REF!,#REF!,#REF!,#REF!,#REF!,#REF!,#REF!,#REF!,#REF!,#REF!,#REF!,#REF!,#REF!,#REF!)</f>
        <v>#REF!</v>
      </c>
      <c r="F34" s="8"/>
      <c r="G34" s="10" t="e">
        <f t="shared" si="16"/>
        <v>#REF!</v>
      </c>
      <c r="H34" s="8" t="e">
        <f>SUM(#REF!,#REF!,'MAGASIN 1'!E28,#REF!,#REF!,#REF!,#REF!,#REF!,#REF!,#REF!,#REF!,#REF!,#REF!,#REF!,#REF!,#REF!,#REF!,#REF!,#REF!)</f>
        <v>#REF!</v>
      </c>
      <c r="I34" s="89"/>
      <c r="J34" s="10" t="e">
        <f t="shared" si="17"/>
        <v>#REF!</v>
      </c>
      <c r="K34" s="9" t="e">
        <f t="shared" si="2"/>
        <v>#REF!</v>
      </c>
      <c r="L34" s="10" t="e">
        <f t="shared" si="3"/>
        <v>#REF!</v>
      </c>
      <c r="M34" s="40" t="e">
        <f>+H34-'Onglet 1'!E28-'Onglet 2'!E28</f>
        <v>#REF!</v>
      </c>
      <c r="O34" s="5"/>
      <c r="P34" s="96" t="s">
        <v>80</v>
      </c>
      <c r="Q34" s="6"/>
      <c r="R34" s="8" t="e">
        <f>SUM(#REF!,#REF!,'MAGASIN 1'!S28,#REF!,#REF!,#REF!,#REF!,#REF!,#REF!,#REF!,#REF!,#REF!,#REF!,#REF!,#REF!,#REF!,#REF!,#REF!,#REF!)</f>
        <v>#REF!</v>
      </c>
      <c r="S34" s="8"/>
      <c r="T34" s="10" t="e">
        <f t="shared" si="18"/>
        <v>#REF!</v>
      </c>
      <c r="U34" s="8" t="e">
        <f>SUM(#REF!,#REF!,'MAGASIN 1'!T28,#REF!,#REF!,#REF!,#REF!,#REF!,#REF!,#REF!,#REF!,#REF!,#REF!,#REF!,#REF!,#REF!,#REF!,#REF!,#REF!)</f>
        <v>#REF!</v>
      </c>
      <c r="V34" s="89"/>
      <c r="W34" s="10" t="e">
        <f t="shared" si="19"/>
        <v>#REF!</v>
      </c>
      <c r="X34" s="9" t="e">
        <f t="shared" si="20"/>
        <v>#REF!</v>
      </c>
      <c r="Y34" s="10" t="e">
        <f t="shared" si="21"/>
        <v>#REF!</v>
      </c>
    </row>
    <row r="35" spans="1:27" ht="9.6" customHeight="1">
      <c r="A35" s="4"/>
      <c r="B35" s="5"/>
      <c r="C35" s="96" t="s">
        <v>160</v>
      </c>
      <c r="D35" s="6"/>
      <c r="E35" s="8" t="e">
        <f>SUM(#REF!,#REF!,'MAGASIN 1'!D29,#REF!,#REF!,#REF!,#REF!,#REF!,#REF!,#REF!,#REF!,#REF!,#REF!,#REF!,#REF!,#REF!,#REF!,#REF!,#REF!)</f>
        <v>#REF!</v>
      </c>
      <c r="F35" s="8"/>
      <c r="G35" s="10" t="e">
        <f t="shared" si="16"/>
        <v>#REF!</v>
      </c>
      <c r="H35" s="8" t="e">
        <f>SUM(#REF!,#REF!,'MAGASIN 1'!E29,#REF!,#REF!,#REF!,#REF!,#REF!,#REF!,#REF!,#REF!,#REF!,#REF!,#REF!,#REF!,#REF!,#REF!,#REF!,#REF!)</f>
        <v>#REF!</v>
      </c>
      <c r="I35" s="89"/>
      <c r="J35" s="10" t="e">
        <f t="shared" si="17"/>
        <v>#REF!</v>
      </c>
      <c r="K35" s="9" t="e">
        <f t="shared" si="2"/>
        <v>#REF!</v>
      </c>
      <c r="L35" s="10" t="e">
        <f t="shared" si="3"/>
        <v>#REF!</v>
      </c>
      <c r="M35" s="40" t="e">
        <f>+H35-'Onglet 1'!E29-'Onglet 2'!E29</f>
        <v>#REF!</v>
      </c>
      <c r="O35" s="5"/>
      <c r="P35" s="96" t="s">
        <v>160</v>
      </c>
      <c r="Q35" s="6"/>
      <c r="R35" s="8" t="e">
        <f>SUM(#REF!,#REF!,'MAGASIN 1'!S29,#REF!,#REF!,#REF!,#REF!,#REF!,#REF!,#REF!,#REF!,#REF!,#REF!,#REF!,#REF!,#REF!,#REF!,#REF!,#REF!)</f>
        <v>#REF!</v>
      </c>
      <c r="S35" s="8"/>
      <c r="T35" s="10" t="e">
        <f t="shared" si="18"/>
        <v>#REF!</v>
      </c>
      <c r="U35" s="8" t="e">
        <f>SUM(#REF!,#REF!,'MAGASIN 1'!T29,#REF!,#REF!,#REF!,#REF!,#REF!,#REF!,#REF!,#REF!,#REF!,#REF!,#REF!,#REF!,#REF!,#REF!,#REF!,#REF!)</f>
        <v>#REF!</v>
      </c>
      <c r="V35" s="89"/>
      <c r="W35" s="10" t="e">
        <f t="shared" si="19"/>
        <v>#REF!</v>
      </c>
      <c r="X35" s="9" t="e">
        <f t="shared" si="20"/>
        <v>#REF!</v>
      </c>
      <c r="Y35" s="10" t="e">
        <f t="shared" si="21"/>
        <v>#REF!</v>
      </c>
    </row>
    <row r="36" spans="1:27" ht="9.6" customHeight="1">
      <c r="A36" s="4"/>
      <c r="B36" s="5"/>
      <c r="C36" s="96" t="s">
        <v>38</v>
      </c>
      <c r="D36" s="6"/>
      <c r="E36" s="8" t="e">
        <f>SUM(#REF!,#REF!,'MAGASIN 1'!D30,#REF!,#REF!,#REF!,#REF!,#REF!,#REF!,#REF!,#REF!,#REF!,#REF!,#REF!,#REF!,#REF!,#REF!,#REF!,#REF!)</f>
        <v>#REF!</v>
      </c>
      <c r="F36" s="8"/>
      <c r="G36" s="10" t="e">
        <f t="shared" si="16"/>
        <v>#REF!</v>
      </c>
      <c r="H36" s="8" t="e">
        <f>SUM(#REF!,#REF!,'MAGASIN 1'!E30,#REF!,#REF!,#REF!,#REF!,#REF!,#REF!,#REF!,#REF!,#REF!,#REF!,#REF!,#REF!,#REF!,#REF!,#REF!,#REF!)</f>
        <v>#REF!</v>
      </c>
      <c r="I36" s="89"/>
      <c r="J36" s="10" t="e">
        <f t="shared" si="17"/>
        <v>#REF!</v>
      </c>
      <c r="K36" s="9" t="e">
        <f t="shared" si="2"/>
        <v>#REF!</v>
      </c>
      <c r="L36" s="10" t="e">
        <f t="shared" si="3"/>
        <v>#REF!</v>
      </c>
      <c r="M36" s="40" t="e">
        <f>+H36-'Onglet 1'!E30-'Onglet 2'!E30</f>
        <v>#REF!</v>
      </c>
      <c r="O36" s="5"/>
      <c r="P36" s="96" t="s">
        <v>38</v>
      </c>
      <c r="Q36" s="6"/>
      <c r="R36" s="8" t="e">
        <f>SUM(#REF!,#REF!,'MAGASIN 1'!S30,#REF!,#REF!,#REF!,#REF!,#REF!,#REF!,#REF!,#REF!,#REF!,#REF!,#REF!,#REF!,#REF!,#REF!,#REF!,#REF!)</f>
        <v>#REF!</v>
      </c>
      <c r="S36" s="8"/>
      <c r="T36" s="10" t="e">
        <f t="shared" si="18"/>
        <v>#REF!</v>
      </c>
      <c r="U36" s="8" t="e">
        <f>SUM(#REF!,#REF!,'MAGASIN 1'!T30,#REF!,#REF!,#REF!,#REF!,#REF!,#REF!,#REF!,#REF!,#REF!,#REF!,#REF!,#REF!,#REF!,#REF!,#REF!,#REF!)</f>
        <v>#REF!</v>
      </c>
      <c r="V36" s="89"/>
      <c r="W36" s="10" t="e">
        <f t="shared" si="19"/>
        <v>#REF!</v>
      </c>
      <c r="X36" s="9" t="e">
        <f t="shared" si="20"/>
        <v>#REF!</v>
      </c>
      <c r="Y36" s="10" t="e">
        <f t="shared" si="21"/>
        <v>#REF!</v>
      </c>
    </row>
    <row r="37" spans="1:27" ht="9.6" customHeight="1">
      <c r="A37" s="4"/>
      <c r="B37" s="5"/>
      <c r="C37" s="96" t="s">
        <v>161</v>
      </c>
      <c r="D37" s="6"/>
      <c r="E37" s="8" t="e">
        <f>SUM(#REF!,#REF!,'MAGASIN 1'!D31,#REF!,#REF!,#REF!,#REF!,#REF!,#REF!,#REF!,#REF!,#REF!,#REF!,#REF!,#REF!,#REF!,#REF!,#REF!,#REF!)</f>
        <v>#REF!</v>
      </c>
      <c r="F37" s="8"/>
      <c r="G37" s="10" t="e">
        <f t="shared" si="16"/>
        <v>#REF!</v>
      </c>
      <c r="H37" s="8" t="e">
        <f>SUM(#REF!,#REF!,'MAGASIN 1'!E31,#REF!,#REF!,#REF!,#REF!,#REF!,#REF!,#REF!,#REF!,#REF!,#REF!,#REF!,#REF!,#REF!,#REF!,#REF!,#REF!)</f>
        <v>#REF!</v>
      </c>
      <c r="I37" s="89"/>
      <c r="J37" s="10" t="e">
        <f t="shared" si="17"/>
        <v>#REF!</v>
      </c>
      <c r="K37" s="9" t="e">
        <f t="shared" si="2"/>
        <v>#REF!</v>
      </c>
      <c r="L37" s="10" t="e">
        <f t="shared" si="3"/>
        <v>#REF!</v>
      </c>
      <c r="M37" s="40" t="e">
        <f>+H37-'Onglet 1'!E31-'Onglet 2'!E31</f>
        <v>#REF!</v>
      </c>
      <c r="O37" s="5"/>
      <c r="P37" s="96" t="s">
        <v>161</v>
      </c>
      <c r="Q37" s="6"/>
      <c r="R37" s="8" t="e">
        <f>SUM(#REF!,#REF!,'MAGASIN 1'!S31,#REF!,#REF!,#REF!,#REF!,#REF!,#REF!,#REF!,#REF!,#REF!,#REF!,#REF!,#REF!,#REF!,#REF!,#REF!,#REF!)</f>
        <v>#REF!</v>
      </c>
      <c r="S37" s="8"/>
      <c r="T37" s="10" t="e">
        <f t="shared" si="18"/>
        <v>#REF!</v>
      </c>
      <c r="U37" s="8" t="e">
        <f>SUM(#REF!,#REF!,'MAGASIN 1'!T31,#REF!,#REF!,#REF!,#REF!,#REF!,#REF!,#REF!,#REF!,#REF!,#REF!,#REF!,#REF!,#REF!,#REF!,#REF!,#REF!)</f>
        <v>#REF!</v>
      </c>
      <c r="V37" s="89"/>
      <c r="W37" s="10" t="e">
        <f t="shared" si="19"/>
        <v>#REF!</v>
      </c>
      <c r="X37" s="9" t="e">
        <f t="shared" si="20"/>
        <v>#REF!</v>
      </c>
      <c r="Y37" s="10" t="e">
        <f t="shared" si="21"/>
        <v>#REF!</v>
      </c>
      <c r="Z37" s="57" t="e">
        <f>+SUM(R38:R48)-R37</f>
        <v>#REF!</v>
      </c>
      <c r="AA37" s="57">
        <f>+SUM(S38:S48)-S37</f>
        <v>0</v>
      </c>
    </row>
    <row r="38" spans="1:27" ht="9.6" customHeight="1">
      <c r="A38" s="4"/>
      <c r="B38" s="26" t="s">
        <v>43</v>
      </c>
      <c r="C38" s="99"/>
      <c r="D38" s="6"/>
      <c r="E38" s="8" t="e">
        <f>SUM(#REF!,#REF!,'MAGASIN 1'!D32,#REF!,#REF!,#REF!,#REF!,#REF!,#REF!,#REF!,#REF!,#REF!,#REF!,#REF!,#REF!,#REF!,#REF!,#REF!,#REF!)</f>
        <v>#REF!</v>
      </c>
      <c r="F38" s="8"/>
      <c r="G38" s="10" t="e">
        <f t="shared" si="16"/>
        <v>#REF!</v>
      </c>
      <c r="H38" s="8" t="e">
        <f>SUM(#REF!,#REF!,'MAGASIN 1'!E32,#REF!,#REF!,#REF!,#REF!,#REF!,#REF!,#REF!,#REF!,#REF!,#REF!,#REF!,#REF!,#REF!,#REF!,#REF!,#REF!)</f>
        <v>#REF!</v>
      </c>
      <c r="I38" s="89"/>
      <c r="J38" s="10" t="e">
        <f t="shared" si="17"/>
        <v>#REF!</v>
      </c>
      <c r="K38" s="9" t="e">
        <f t="shared" si="2"/>
        <v>#REF!</v>
      </c>
      <c r="L38" s="10" t="e">
        <f t="shared" si="3"/>
        <v>#REF!</v>
      </c>
      <c r="M38" s="40" t="e">
        <f>+H38-'Onglet 1'!E32-'Onglet 2'!E32</f>
        <v>#REF!</v>
      </c>
      <c r="O38" s="26" t="s">
        <v>43</v>
      </c>
      <c r="P38" s="99"/>
      <c r="Q38" s="6"/>
      <c r="R38" s="8" t="e">
        <f>SUM(#REF!,#REF!,'MAGASIN 1'!S32,#REF!,#REF!,#REF!,#REF!,#REF!,#REF!,#REF!,#REF!,#REF!,#REF!,#REF!,#REF!,#REF!,#REF!,#REF!,#REF!)</f>
        <v>#REF!</v>
      </c>
      <c r="S38" s="8"/>
      <c r="T38" s="10" t="e">
        <f t="shared" si="18"/>
        <v>#REF!</v>
      </c>
      <c r="U38" s="8" t="e">
        <f>SUM(#REF!,#REF!,'MAGASIN 1'!T32,#REF!,#REF!,#REF!,#REF!,#REF!,#REF!,#REF!,#REF!,#REF!,#REF!,#REF!,#REF!,#REF!,#REF!,#REF!,#REF!)</f>
        <v>#REF!</v>
      </c>
      <c r="V38" s="89"/>
      <c r="W38" s="10" t="e">
        <f t="shared" si="19"/>
        <v>#REF!</v>
      </c>
      <c r="X38" s="9" t="e">
        <f t="shared" si="20"/>
        <v>#REF!</v>
      </c>
      <c r="Y38" s="10" t="e">
        <f t="shared" si="21"/>
        <v>#REF!</v>
      </c>
    </row>
    <row r="39" spans="1:27" ht="9.6" customHeight="1">
      <c r="A39" s="4"/>
      <c r="B39" s="5"/>
      <c r="C39" s="96" t="s">
        <v>28</v>
      </c>
      <c r="D39" s="6"/>
      <c r="E39" s="8" t="e">
        <f>SUM(#REF!,#REF!,'MAGASIN 1'!D33,#REF!,#REF!,#REF!,#REF!,#REF!,#REF!,#REF!,#REF!,#REF!,#REF!,#REF!,#REF!,#REF!,#REF!,#REF!,#REF!)</f>
        <v>#REF!</v>
      </c>
      <c r="F39" s="8"/>
      <c r="G39" s="10" t="e">
        <f t="shared" si="16"/>
        <v>#REF!</v>
      </c>
      <c r="H39" s="8" t="e">
        <f>SUM(#REF!,#REF!,'MAGASIN 1'!E33,#REF!,#REF!,#REF!,#REF!,#REF!,#REF!,#REF!,#REF!,#REF!,#REF!,#REF!,#REF!,#REF!,#REF!,#REF!,#REF!)</f>
        <v>#REF!</v>
      </c>
      <c r="I39" s="89"/>
      <c r="J39" s="10" t="e">
        <f t="shared" si="17"/>
        <v>#REF!</v>
      </c>
      <c r="K39" s="9" t="e">
        <f t="shared" si="2"/>
        <v>#REF!</v>
      </c>
      <c r="L39" s="10" t="e">
        <f t="shared" si="3"/>
        <v>#REF!</v>
      </c>
      <c r="M39" s="40" t="e">
        <f>+H39-'Onglet 1'!E33-'Onglet 2'!E33</f>
        <v>#REF!</v>
      </c>
      <c r="O39" s="5"/>
      <c r="P39" s="96" t="s">
        <v>28</v>
      </c>
      <c r="Q39" s="6"/>
      <c r="R39" s="8" t="e">
        <f>SUM(#REF!,#REF!,'MAGASIN 1'!S33,#REF!,#REF!,#REF!,#REF!,#REF!,#REF!,#REF!,#REF!,#REF!,#REF!,#REF!,#REF!,#REF!,#REF!,#REF!,#REF!)</f>
        <v>#REF!</v>
      </c>
      <c r="S39" s="8"/>
      <c r="T39" s="10" t="e">
        <f t="shared" si="18"/>
        <v>#REF!</v>
      </c>
      <c r="U39" s="8" t="e">
        <f>SUM(#REF!,#REF!,'MAGASIN 1'!T33,#REF!,#REF!,#REF!,#REF!,#REF!,#REF!,#REF!,#REF!,#REF!,#REF!,#REF!,#REF!,#REF!,#REF!,#REF!,#REF!)</f>
        <v>#REF!</v>
      </c>
      <c r="V39" s="89"/>
      <c r="W39" s="10" t="e">
        <f t="shared" si="19"/>
        <v>#REF!</v>
      </c>
      <c r="X39" s="9" t="e">
        <f t="shared" si="20"/>
        <v>#REF!</v>
      </c>
      <c r="Y39" s="10" t="e">
        <f t="shared" si="21"/>
        <v>#REF!</v>
      </c>
    </row>
    <row r="40" spans="1:27" ht="9.6" customHeight="1">
      <c r="A40" s="4"/>
      <c r="B40" s="5"/>
      <c r="C40" s="96" t="s">
        <v>143</v>
      </c>
      <c r="D40" s="6"/>
      <c r="E40" s="8" t="e">
        <f>SUM(#REF!,#REF!,'MAGASIN 1'!D34,#REF!,#REF!,#REF!,#REF!,#REF!,#REF!,#REF!,#REF!,#REF!,#REF!,#REF!,#REF!,#REF!,#REF!,#REF!,#REF!)</f>
        <v>#REF!</v>
      </c>
      <c r="F40" s="8"/>
      <c r="G40" s="10" t="e">
        <f t="shared" si="16"/>
        <v>#REF!</v>
      </c>
      <c r="H40" s="8" t="e">
        <f>SUM(#REF!,#REF!,'MAGASIN 1'!E34,#REF!,#REF!,#REF!,#REF!,#REF!,#REF!,#REF!,#REF!,#REF!,#REF!,#REF!,#REF!,#REF!,#REF!,#REF!,#REF!)</f>
        <v>#REF!</v>
      </c>
      <c r="I40" s="89"/>
      <c r="J40" s="10" t="e">
        <f t="shared" si="17"/>
        <v>#REF!</v>
      </c>
      <c r="K40" s="9" t="e">
        <f t="shared" si="2"/>
        <v>#REF!</v>
      </c>
      <c r="L40" s="10" t="e">
        <f t="shared" si="3"/>
        <v>#REF!</v>
      </c>
      <c r="M40" s="40" t="e">
        <f>+H40-'Onglet 1'!E34-'Onglet 2'!E34</f>
        <v>#REF!</v>
      </c>
      <c r="O40" s="5"/>
      <c r="P40" s="96" t="s">
        <v>143</v>
      </c>
      <c r="Q40" s="6"/>
      <c r="R40" s="8" t="e">
        <f>SUM(#REF!,#REF!,'MAGASIN 1'!S34,#REF!,#REF!,#REF!,#REF!,#REF!,#REF!,#REF!,#REF!,#REF!,#REF!,#REF!,#REF!,#REF!,#REF!,#REF!,#REF!)</f>
        <v>#REF!</v>
      </c>
      <c r="S40" s="8"/>
      <c r="T40" s="10" t="e">
        <f t="shared" si="18"/>
        <v>#REF!</v>
      </c>
      <c r="U40" s="8" t="e">
        <f>SUM(#REF!,#REF!,'MAGASIN 1'!T34,#REF!,#REF!,#REF!,#REF!,#REF!,#REF!,#REF!,#REF!,#REF!,#REF!,#REF!,#REF!,#REF!,#REF!,#REF!,#REF!)</f>
        <v>#REF!</v>
      </c>
      <c r="V40" s="89"/>
      <c r="W40" s="10" t="e">
        <f t="shared" si="19"/>
        <v>#REF!</v>
      </c>
      <c r="X40" s="9" t="e">
        <f t="shared" si="20"/>
        <v>#REF!</v>
      </c>
      <c r="Y40" s="10" t="e">
        <f t="shared" si="21"/>
        <v>#REF!</v>
      </c>
    </row>
    <row r="41" spans="1:27" ht="9.6" customHeight="1">
      <c r="A41" s="4"/>
      <c r="B41" s="5"/>
      <c r="C41" s="96" t="s">
        <v>144</v>
      </c>
      <c r="D41" s="6"/>
      <c r="E41" s="8" t="e">
        <f>SUM(#REF!,#REF!,'MAGASIN 1'!D35,#REF!,#REF!,#REF!,#REF!,#REF!,#REF!,#REF!,#REF!,#REF!,#REF!,#REF!,#REF!,#REF!,#REF!,#REF!,#REF!)</f>
        <v>#REF!</v>
      </c>
      <c r="F41" s="8"/>
      <c r="G41" s="10" t="e">
        <f t="shared" si="16"/>
        <v>#REF!</v>
      </c>
      <c r="H41" s="8" t="e">
        <f>SUM(#REF!,#REF!,'MAGASIN 1'!E35,#REF!,#REF!,#REF!,#REF!,#REF!,#REF!,#REF!,#REF!,#REF!,#REF!,#REF!,#REF!,#REF!,#REF!,#REF!,#REF!)</f>
        <v>#REF!</v>
      </c>
      <c r="I41" s="89"/>
      <c r="J41" s="10" t="e">
        <f t="shared" si="17"/>
        <v>#REF!</v>
      </c>
      <c r="K41" s="9" t="e">
        <f t="shared" si="2"/>
        <v>#REF!</v>
      </c>
      <c r="L41" s="10" t="e">
        <f t="shared" si="3"/>
        <v>#REF!</v>
      </c>
      <c r="M41" s="40" t="e">
        <f>+H41-'Onglet 1'!E35-'Onglet 2'!E35</f>
        <v>#REF!</v>
      </c>
      <c r="O41" s="5"/>
      <c r="P41" s="96" t="s">
        <v>144</v>
      </c>
      <c r="Q41" s="6"/>
      <c r="R41" s="8" t="e">
        <f>SUM(#REF!,#REF!,'MAGASIN 1'!S35,#REF!,#REF!,#REF!,#REF!,#REF!,#REF!,#REF!,#REF!,#REF!,#REF!,#REF!,#REF!,#REF!,#REF!,#REF!,#REF!)</f>
        <v>#REF!</v>
      </c>
      <c r="S41" s="8"/>
      <c r="T41" s="10" t="e">
        <f t="shared" si="18"/>
        <v>#REF!</v>
      </c>
      <c r="U41" s="8" t="e">
        <f>SUM(#REF!,#REF!,'MAGASIN 1'!T35,#REF!,#REF!,#REF!,#REF!,#REF!,#REF!,#REF!,#REF!,#REF!,#REF!,#REF!,#REF!,#REF!,#REF!,#REF!,#REF!)</f>
        <v>#REF!</v>
      </c>
      <c r="V41" s="89"/>
      <c r="W41" s="10" t="e">
        <f t="shared" si="19"/>
        <v>#REF!</v>
      </c>
      <c r="X41" s="9" t="e">
        <f t="shared" si="20"/>
        <v>#REF!</v>
      </c>
      <c r="Y41" s="10" t="e">
        <f t="shared" si="21"/>
        <v>#REF!</v>
      </c>
    </row>
    <row r="42" spans="1:27" ht="9.6" customHeight="1">
      <c r="A42" s="4"/>
      <c r="B42" s="5"/>
      <c r="C42" s="96" t="s">
        <v>142</v>
      </c>
      <c r="D42" s="6"/>
      <c r="E42" s="8" t="e">
        <f>SUM(#REF!,#REF!,'MAGASIN 1'!D36,#REF!,#REF!,#REF!,#REF!,#REF!,#REF!,#REF!,#REF!,#REF!,#REF!,#REF!,#REF!,#REF!,#REF!,#REF!,#REF!)</f>
        <v>#REF!</v>
      </c>
      <c r="F42" s="8"/>
      <c r="G42" s="10" t="e">
        <f t="shared" si="16"/>
        <v>#REF!</v>
      </c>
      <c r="H42" s="8" t="e">
        <f>SUM(#REF!,#REF!,'MAGASIN 1'!E36,#REF!,#REF!,#REF!,#REF!,#REF!,#REF!,#REF!,#REF!,#REF!,#REF!,#REF!,#REF!,#REF!,#REF!,#REF!,#REF!)</f>
        <v>#REF!</v>
      </c>
      <c r="I42" s="89"/>
      <c r="J42" s="10" t="e">
        <f t="shared" si="17"/>
        <v>#REF!</v>
      </c>
      <c r="K42" s="9" t="e">
        <f t="shared" si="2"/>
        <v>#REF!</v>
      </c>
      <c r="L42" s="10" t="e">
        <f t="shared" si="3"/>
        <v>#REF!</v>
      </c>
      <c r="M42" s="40" t="e">
        <f>+H42-'Onglet 1'!E36-'Onglet 2'!E36</f>
        <v>#REF!</v>
      </c>
      <c r="O42" s="5"/>
      <c r="P42" s="96" t="s">
        <v>142</v>
      </c>
      <c r="Q42" s="6"/>
      <c r="R42" s="8" t="e">
        <f>SUM(#REF!,#REF!,'MAGASIN 1'!S36,#REF!,#REF!,#REF!,#REF!,#REF!,#REF!,#REF!,#REF!,#REF!,#REF!,#REF!,#REF!,#REF!,#REF!,#REF!,#REF!)</f>
        <v>#REF!</v>
      </c>
      <c r="S42" s="8"/>
      <c r="T42" s="10" t="e">
        <f t="shared" si="18"/>
        <v>#REF!</v>
      </c>
      <c r="U42" s="8" t="e">
        <f>SUM(#REF!,#REF!,'MAGASIN 1'!T36,#REF!,#REF!,#REF!,#REF!,#REF!,#REF!,#REF!,#REF!,#REF!,#REF!,#REF!,#REF!,#REF!,#REF!,#REF!,#REF!)</f>
        <v>#REF!</v>
      </c>
      <c r="V42" s="89"/>
      <c r="W42" s="10" t="e">
        <f t="shared" si="19"/>
        <v>#REF!</v>
      </c>
      <c r="X42" s="9" t="e">
        <f t="shared" si="20"/>
        <v>#REF!</v>
      </c>
      <c r="Y42" s="10" t="e">
        <f t="shared" si="21"/>
        <v>#REF!</v>
      </c>
    </row>
    <row r="43" spans="1:27" ht="9.6" customHeight="1">
      <c r="A43" s="4"/>
      <c r="B43" s="5"/>
      <c r="C43" s="96" t="s">
        <v>162</v>
      </c>
      <c r="D43" s="27"/>
      <c r="E43" s="29" t="e">
        <f>SUM(#REF!,#REF!,'MAGASIN 1'!D37,#REF!,#REF!,#REF!,#REF!,#REF!,#REF!,#REF!,#REF!,#REF!,#REF!,#REF!,#REF!,#REF!,#REF!,#REF!,#REF!)</f>
        <v>#REF!</v>
      </c>
      <c r="F43" s="29"/>
      <c r="G43" s="31" t="e">
        <f t="shared" si="16"/>
        <v>#REF!</v>
      </c>
      <c r="H43" s="29" t="e">
        <f>SUM(#REF!,#REF!,'MAGASIN 1'!E37,#REF!,#REF!,#REF!,#REF!,#REF!,#REF!,#REF!,#REF!,#REF!,#REF!,#REF!,#REF!,#REF!,#REF!,#REF!,#REF!)</f>
        <v>#REF!</v>
      </c>
      <c r="I43" s="92"/>
      <c r="J43" s="31" t="e">
        <f t="shared" si="17"/>
        <v>#REF!</v>
      </c>
      <c r="K43" s="30" t="e">
        <f t="shared" si="2"/>
        <v>#REF!</v>
      </c>
      <c r="L43" s="31" t="e">
        <f t="shared" si="3"/>
        <v>#REF!</v>
      </c>
      <c r="M43" s="40" t="e">
        <f>+H43-'Onglet 1'!E37-'Onglet 2'!E37</f>
        <v>#REF!</v>
      </c>
      <c r="O43" s="5"/>
      <c r="P43" s="96" t="s">
        <v>162</v>
      </c>
      <c r="Q43" s="27"/>
      <c r="R43" s="29" t="e">
        <f>SUM(#REF!,#REF!,'MAGASIN 1'!S37,#REF!,#REF!,#REF!,#REF!,#REF!,#REF!,#REF!,#REF!,#REF!,#REF!,#REF!,#REF!,#REF!,#REF!,#REF!,#REF!)</f>
        <v>#REF!</v>
      </c>
      <c r="S43" s="29"/>
      <c r="T43" s="31" t="e">
        <f t="shared" si="18"/>
        <v>#REF!</v>
      </c>
      <c r="U43" s="29" t="e">
        <f>SUM(#REF!,#REF!,'MAGASIN 1'!T37,#REF!,#REF!,#REF!,#REF!,#REF!,#REF!,#REF!,#REF!,#REF!,#REF!,#REF!,#REF!,#REF!,#REF!,#REF!,#REF!)</f>
        <v>#REF!</v>
      </c>
      <c r="V43" s="92"/>
      <c r="W43" s="31" t="e">
        <f t="shared" si="19"/>
        <v>#REF!</v>
      </c>
      <c r="X43" s="30" t="e">
        <f t="shared" si="20"/>
        <v>#REF!</v>
      </c>
      <c r="Y43" s="31" t="e">
        <f t="shared" si="21"/>
        <v>#REF!</v>
      </c>
    </row>
    <row r="44" spans="1:27" ht="9.6" customHeight="1">
      <c r="A44" s="4"/>
      <c r="B44" s="26" t="s">
        <v>41</v>
      </c>
      <c r="C44" s="99"/>
      <c r="D44" s="6"/>
      <c r="E44" s="8" t="e">
        <f>SUM(#REF!,#REF!,'MAGASIN 1'!D38,#REF!,#REF!,#REF!,#REF!,#REF!,#REF!,#REF!,#REF!,#REF!,#REF!,#REF!,#REF!,#REF!,#REF!,#REF!,#REF!)</f>
        <v>#REF!</v>
      </c>
      <c r="F44" s="8"/>
      <c r="G44" s="10" t="e">
        <f t="shared" si="16"/>
        <v>#REF!</v>
      </c>
      <c r="H44" s="8" t="e">
        <f>SUM(#REF!,#REF!,'MAGASIN 1'!E38,#REF!,#REF!,#REF!,#REF!,#REF!,#REF!,#REF!,#REF!,#REF!,#REF!,#REF!,#REF!,#REF!,#REF!,#REF!,#REF!)</f>
        <v>#REF!</v>
      </c>
      <c r="I44" s="89"/>
      <c r="J44" s="10" t="e">
        <f t="shared" si="17"/>
        <v>#REF!</v>
      </c>
      <c r="K44" s="9" t="e">
        <f t="shared" si="2"/>
        <v>#REF!</v>
      </c>
      <c r="L44" s="10" t="e">
        <f t="shared" si="3"/>
        <v>#REF!</v>
      </c>
      <c r="M44" s="40" t="e">
        <f>+H44-'Onglet 1'!E38-'Onglet 2'!E38</f>
        <v>#REF!</v>
      </c>
      <c r="O44" s="26" t="s">
        <v>41</v>
      </c>
      <c r="P44" s="99"/>
      <c r="Q44" s="6"/>
      <c r="R44" s="8" t="e">
        <f>SUM(#REF!,#REF!,'MAGASIN 1'!S38,#REF!,#REF!,#REF!,#REF!,#REF!,#REF!,#REF!,#REF!,#REF!,#REF!,#REF!,#REF!,#REF!,#REF!,#REF!,#REF!)</f>
        <v>#REF!</v>
      </c>
      <c r="S44" s="8"/>
      <c r="T44" s="10" t="e">
        <f t="shared" si="18"/>
        <v>#REF!</v>
      </c>
      <c r="U44" s="8" t="e">
        <f>SUM(#REF!,#REF!,'MAGASIN 1'!T38,#REF!,#REF!,#REF!,#REF!,#REF!,#REF!,#REF!,#REF!,#REF!,#REF!,#REF!,#REF!,#REF!,#REF!,#REF!,#REF!)</f>
        <v>#REF!</v>
      </c>
      <c r="V44" s="89"/>
      <c r="W44" s="10" t="e">
        <f t="shared" si="19"/>
        <v>#REF!</v>
      </c>
      <c r="X44" s="9" t="e">
        <f t="shared" si="20"/>
        <v>#REF!</v>
      </c>
      <c r="Y44" s="10" t="e">
        <f t="shared" si="21"/>
        <v>#REF!</v>
      </c>
    </row>
    <row r="45" spans="1:27" ht="9.6" customHeight="1">
      <c r="A45" s="4"/>
      <c r="B45" s="5"/>
      <c r="C45" s="96" t="s">
        <v>163</v>
      </c>
      <c r="D45" s="74"/>
      <c r="E45" s="8" t="e">
        <f>SUM(#REF!,#REF!,'MAGASIN 1'!D39,#REF!,#REF!,#REF!,#REF!,#REF!,#REF!,#REF!,#REF!,#REF!,#REF!,#REF!,#REF!,#REF!,#REF!,#REF!,#REF!)</f>
        <v>#REF!</v>
      </c>
      <c r="F45" s="8"/>
      <c r="G45" s="10" t="e">
        <f t="shared" si="16"/>
        <v>#REF!</v>
      </c>
      <c r="H45" s="8" t="e">
        <f>SUM(#REF!,#REF!,'MAGASIN 1'!E39,#REF!,#REF!,#REF!,#REF!,#REF!,#REF!,#REF!,#REF!,#REF!,#REF!,#REF!,#REF!,#REF!,#REF!,#REF!,#REF!)</f>
        <v>#REF!</v>
      </c>
      <c r="I45" s="89"/>
      <c r="J45" s="10" t="e">
        <f t="shared" si="17"/>
        <v>#REF!</v>
      </c>
      <c r="K45" s="9" t="e">
        <f t="shared" si="2"/>
        <v>#REF!</v>
      </c>
      <c r="L45" s="10" t="e">
        <f t="shared" si="3"/>
        <v>#REF!</v>
      </c>
      <c r="M45" s="40" t="e">
        <f>+H45-'Onglet 1'!E39-'Onglet 2'!E39</f>
        <v>#REF!</v>
      </c>
      <c r="O45" s="5"/>
      <c r="P45" s="96" t="s">
        <v>163</v>
      </c>
      <c r="Q45" s="74"/>
      <c r="R45" s="8" t="e">
        <f>SUM(#REF!,#REF!,'MAGASIN 1'!S39,#REF!,#REF!,#REF!,#REF!,#REF!,#REF!,#REF!,#REF!,#REF!,#REF!,#REF!,#REF!,#REF!,#REF!,#REF!,#REF!)</f>
        <v>#REF!</v>
      </c>
      <c r="S45" s="8"/>
      <c r="T45" s="10" t="e">
        <f t="shared" si="18"/>
        <v>#REF!</v>
      </c>
      <c r="U45" s="8" t="e">
        <f>SUM(#REF!,#REF!,'MAGASIN 1'!T39,#REF!,#REF!,#REF!,#REF!,#REF!,#REF!,#REF!,#REF!,#REF!,#REF!,#REF!,#REF!,#REF!,#REF!,#REF!,#REF!)</f>
        <v>#REF!</v>
      </c>
      <c r="V45" s="89"/>
      <c r="W45" s="10" t="e">
        <f t="shared" si="19"/>
        <v>#REF!</v>
      </c>
      <c r="X45" s="9" t="e">
        <f t="shared" si="20"/>
        <v>#REF!</v>
      </c>
      <c r="Y45" s="10" t="e">
        <f t="shared" si="21"/>
        <v>#REF!</v>
      </c>
    </row>
    <row r="46" spans="1:27" ht="9.6" customHeight="1">
      <c r="A46" s="4"/>
      <c r="B46" s="5"/>
      <c r="C46" s="96" t="s">
        <v>164</v>
      </c>
      <c r="D46" s="74"/>
      <c r="E46" s="8" t="e">
        <f>SUM(#REF!,#REF!,'MAGASIN 1'!D40,#REF!,#REF!,#REF!,#REF!,#REF!,#REF!,#REF!,#REF!,#REF!,#REF!,#REF!,#REF!,#REF!,#REF!,#REF!,#REF!)</f>
        <v>#REF!</v>
      </c>
      <c r="F46" s="8"/>
      <c r="G46" s="10" t="e">
        <f t="shared" si="16"/>
        <v>#REF!</v>
      </c>
      <c r="H46" s="8" t="e">
        <f>SUM(#REF!,#REF!,'MAGASIN 1'!E40,#REF!,#REF!,#REF!,#REF!,#REF!,#REF!,#REF!,#REF!,#REF!,#REF!,#REF!,#REF!,#REF!,#REF!,#REF!,#REF!)</f>
        <v>#REF!</v>
      </c>
      <c r="I46" s="89"/>
      <c r="J46" s="10" t="e">
        <f t="shared" si="17"/>
        <v>#REF!</v>
      </c>
      <c r="K46" s="9" t="e">
        <f>E46-H46</f>
        <v>#REF!</v>
      </c>
      <c r="L46" s="10" t="e">
        <f>IF(H46=0,"-",E46/H46-1)</f>
        <v>#REF!</v>
      </c>
      <c r="M46" s="40" t="e">
        <f>+H46-'Onglet 1'!E40-'Onglet 2'!E40</f>
        <v>#REF!</v>
      </c>
      <c r="O46" s="5"/>
      <c r="P46" s="96" t="s">
        <v>164</v>
      </c>
      <c r="Q46" s="74"/>
      <c r="R46" s="8" t="e">
        <f>SUM(#REF!,#REF!,'MAGASIN 1'!S40,#REF!,#REF!,#REF!,#REF!,#REF!,#REF!,#REF!,#REF!,#REF!,#REF!,#REF!,#REF!,#REF!,#REF!,#REF!,#REF!)</f>
        <v>#REF!</v>
      </c>
      <c r="S46" s="8"/>
      <c r="T46" s="10" t="e">
        <f t="shared" si="18"/>
        <v>#REF!</v>
      </c>
      <c r="U46" s="8" t="e">
        <f>SUM(#REF!,#REF!,'MAGASIN 1'!T40,#REF!,#REF!,#REF!,#REF!,#REF!,#REF!,#REF!,#REF!,#REF!,#REF!,#REF!,#REF!,#REF!,#REF!,#REF!,#REF!)</f>
        <v>#REF!</v>
      </c>
      <c r="V46" s="89"/>
      <c r="W46" s="10" t="e">
        <f t="shared" si="19"/>
        <v>#REF!</v>
      </c>
      <c r="X46" s="9" t="e">
        <f>R46-U46</f>
        <v>#REF!</v>
      </c>
      <c r="Y46" s="10" t="e">
        <f>IF(U46=0,"-",R46/U46-1)</f>
        <v>#REF!</v>
      </c>
    </row>
    <row r="47" spans="1:27" ht="9.6" customHeight="1">
      <c r="A47" s="4"/>
      <c r="B47" s="5"/>
      <c r="C47" s="96" t="s">
        <v>165</v>
      </c>
      <c r="D47" s="74"/>
      <c r="E47" s="8" t="e">
        <f>SUM(#REF!,#REF!,'MAGASIN 1'!D41,#REF!,#REF!,#REF!,#REF!,#REF!,#REF!,#REF!,#REF!,#REF!,#REF!,#REF!,#REF!,#REF!,#REF!,#REF!,#REF!)</f>
        <v>#REF!</v>
      </c>
      <c r="F47" s="8"/>
      <c r="G47" s="10" t="e">
        <f t="shared" si="16"/>
        <v>#REF!</v>
      </c>
      <c r="H47" s="8" t="e">
        <f>SUM(#REF!,#REF!,'MAGASIN 1'!E41,#REF!,#REF!,#REF!,#REF!,#REF!,#REF!,#REF!,#REF!,#REF!,#REF!,#REF!,#REF!,#REF!,#REF!,#REF!,#REF!)</f>
        <v>#REF!</v>
      </c>
      <c r="I47" s="89"/>
      <c r="J47" s="10" t="e">
        <f t="shared" si="17"/>
        <v>#REF!</v>
      </c>
      <c r="K47" s="9" t="e">
        <f t="shared" si="2"/>
        <v>#REF!</v>
      </c>
      <c r="L47" s="10" t="e">
        <f t="shared" si="3"/>
        <v>#REF!</v>
      </c>
      <c r="M47" s="40" t="e">
        <f>+H47-'Onglet 1'!E41-'Onglet 2'!E41</f>
        <v>#REF!</v>
      </c>
      <c r="O47" s="5"/>
      <c r="P47" s="96" t="s">
        <v>165</v>
      </c>
      <c r="Q47" s="74"/>
      <c r="R47" s="8" t="e">
        <f>SUM(#REF!,#REF!,'MAGASIN 1'!S41,#REF!,#REF!,#REF!,#REF!,#REF!,#REF!,#REF!,#REF!,#REF!,#REF!,#REF!,#REF!,#REF!,#REF!,#REF!,#REF!)</f>
        <v>#REF!</v>
      </c>
      <c r="S47" s="8"/>
      <c r="T47" s="10" t="e">
        <f t="shared" si="18"/>
        <v>#REF!</v>
      </c>
      <c r="U47" s="8" t="e">
        <f>SUM(#REF!,#REF!,'MAGASIN 1'!T41,#REF!,#REF!,#REF!,#REF!,#REF!,#REF!,#REF!,#REF!,#REF!,#REF!,#REF!,#REF!,#REF!,#REF!,#REF!,#REF!)</f>
        <v>#REF!</v>
      </c>
      <c r="V47" s="89"/>
      <c r="W47" s="10" t="e">
        <f t="shared" si="19"/>
        <v>#REF!</v>
      </c>
      <c r="X47" s="9" t="e">
        <f t="shared" ref="X47:X53" si="22">R47-U47</f>
        <v>#REF!</v>
      </c>
      <c r="Y47" s="10" t="e">
        <f t="shared" ref="Y47:Y53" si="23">IF(U47=0,"-",R47/U47-1)</f>
        <v>#REF!</v>
      </c>
    </row>
    <row r="48" spans="1:27" ht="9.6" customHeight="1">
      <c r="A48" s="4"/>
      <c r="B48" s="26" t="s">
        <v>166</v>
      </c>
      <c r="C48" s="96"/>
      <c r="D48" s="74"/>
      <c r="E48" s="8" t="e">
        <f>SUM(#REF!,#REF!,'MAGASIN 1'!D42,#REF!,#REF!,#REF!,#REF!,#REF!,#REF!,#REF!,#REF!,#REF!,#REF!,#REF!,#REF!,#REF!,#REF!,#REF!,#REF!)</f>
        <v>#REF!</v>
      </c>
      <c r="F48" s="8"/>
      <c r="G48" s="10" t="e">
        <f t="shared" si="16"/>
        <v>#REF!</v>
      </c>
      <c r="H48" s="8" t="e">
        <f>SUM(#REF!,#REF!,'MAGASIN 1'!E42,#REF!,#REF!,#REF!,#REF!,#REF!,#REF!,#REF!,#REF!,#REF!,#REF!,#REF!,#REF!,#REF!,#REF!,#REF!,#REF!)</f>
        <v>#REF!</v>
      </c>
      <c r="I48" s="89"/>
      <c r="J48" s="10" t="e">
        <f t="shared" si="17"/>
        <v>#REF!</v>
      </c>
      <c r="K48" s="9" t="e">
        <f t="shared" si="2"/>
        <v>#REF!</v>
      </c>
      <c r="L48" s="10" t="e">
        <f t="shared" si="3"/>
        <v>#REF!</v>
      </c>
      <c r="M48" s="40" t="e">
        <f>+H48-'Onglet 1'!E42-'Onglet 2'!E42</f>
        <v>#REF!</v>
      </c>
      <c r="O48" s="26" t="s">
        <v>166</v>
      </c>
      <c r="P48" s="96"/>
      <c r="Q48" s="74"/>
      <c r="R48" s="8" t="e">
        <f>SUM(#REF!,#REF!,'MAGASIN 1'!S42,#REF!,#REF!,#REF!,#REF!,#REF!,#REF!,#REF!,#REF!,#REF!,#REF!,#REF!,#REF!,#REF!,#REF!,#REF!,#REF!)</f>
        <v>#REF!</v>
      </c>
      <c r="S48" s="8"/>
      <c r="T48" s="10" t="e">
        <f t="shared" si="18"/>
        <v>#REF!</v>
      </c>
      <c r="U48" s="8" t="e">
        <f>SUM(#REF!,#REF!,'MAGASIN 1'!T42,#REF!,#REF!,#REF!,#REF!,#REF!,#REF!,#REF!,#REF!,#REF!,#REF!,#REF!,#REF!,#REF!,#REF!,#REF!,#REF!)</f>
        <v>#REF!</v>
      </c>
      <c r="V48" s="89"/>
      <c r="W48" s="10" t="e">
        <f t="shared" si="19"/>
        <v>#REF!</v>
      </c>
      <c r="X48" s="9" t="e">
        <f t="shared" si="22"/>
        <v>#REF!</v>
      </c>
      <c r="Y48" s="10" t="e">
        <f t="shared" si="23"/>
        <v>#REF!</v>
      </c>
    </row>
    <row r="49" spans="1:27" ht="9.6" customHeight="1">
      <c r="A49" s="4"/>
      <c r="B49" s="5"/>
      <c r="C49" s="96" t="s">
        <v>167</v>
      </c>
      <c r="D49" s="74"/>
      <c r="E49" s="8" t="e">
        <f>SUM(#REF!,#REF!,'MAGASIN 1'!D43,#REF!,#REF!,#REF!,#REF!,#REF!,#REF!,#REF!,#REF!,#REF!,#REF!,#REF!,#REF!,#REF!,#REF!,#REF!,#REF!)</f>
        <v>#REF!</v>
      </c>
      <c r="F49" s="8"/>
      <c r="G49" s="10" t="e">
        <f t="shared" si="16"/>
        <v>#REF!</v>
      </c>
      <c r="H49" s="8" t="e">
        <f>SUM(#REF!,#REF!,'MAGASIN 1'!E43,#REF!,#REF!,#REF!,#REF!,#REF!,#REF!,#REF!,#REF!,#REF!,#REF!,#REF!,#REF!,#REF!,#REF!,#REF!,#REF!)</f>
        <v>#REF!</v>
      </c>
      <c r="I49" s="89"/>
      <c r="J49" s="10" t="e">
        <f t="shared" si="17"/>
        <v>#REF!</v>
      </c>
      <c r="K49" s="9" t="e">
        <f t="shared" si="2"/>
        <v>#REF!</v>
      </c>
      <c r="L49" s="10" t="e">
        <f t="shared" si="3"/>
        <v>#REF!</v>
      </c>
      <c r="M49" s="40" t="e">
        <f>+H49-'Onglet 1'!E43-'Onglet 2'!E43</f>
        <v>#REF!</v>
      </c>
      <c r="O49" s="5"/>
      <c r="P49" s="96" t="s">
        <v>167</v>
      </c>
      <c r="Q49" s="74"/>
      <c r="R49" s="8" t="e">
        <f>SUM(#REF!,#REF!,'MAGASIN 1'!S43,#REF!,#REF!,#REF!,#REF!,#REF!,#REF!,#REF!,#REF!,#REF!,#REF!,#REF!,#REF!,#REF!,#REF!,#REF!,#REF!)</f>
        <v>#REF!</v>
      </c>
      <c r="S49" s="8"/>
      <c r="T49" s="10" t="e">
        <f t="shared" si="18"/>
        <v>#REF!</v>
      </c>
      <c r="U49" s="8" t="e">
        <f>SUM(#REF!,#REF!,'MAGASIN 1'!T43,#REF!,#REF!,#REF!,#REF!,#REF!,#REF!,#REF!,#REF!,#REF!,#REF!,#REF!,#REF!,#REF!,#REF!,#REF!,#REF!)</f>
        <v>#REF!</v>
      </c>
      <c r="V49" s="89"/>
      <c r="W49" s="10" t="e">
        <f t="shared" si="19"/>
        <v>#REF!</v>
      </c>
      <c r="X49" s="9" t="e">
        <f t="shared" si="22"/>
        <v>#REF!</v>
      </c>
      <c r="Y49" s="10" t="e">
        <f t="shared" si="23"/>
        <v>#REF!</v>
      </c>
    </row>
    <row r="50" spans="1:27" ht="9.6" customHeight="1">
      <c r="A50" s="4"/>
      <c r="B50" s="5"/>
      <c r="C50" s="96" t="s">
        <v>168</v>
      </c>
      <c r="D50" s="74"/>
      <c r="E50" s="8" t="e">
        <f>SUM(#REF!,#REF!,'MAGASIN 1'!D44,#REF!,#REF!,#REF!,#REF!,#REF!,#REF!,#REF!,#REF!,#REF!,#REF!,#REF!,#REF!,#REF!,#REF!,#REF!,#REF!)</f>
        <v>#REF!</v>
      </c>
      <c r="F50" s="8"/>
      <c r="G50" s="10" t="e">
        <f t="shared" si="16"/>
        <v>#REF!</v>
      </c>
      <c r="H50" s="8" t="e">
        <f>SUM(#REF!,#REF!,'MAGASIN 1'!E44,#REF!,#REF!,#REF!,#REF!,#REF!,#REF!,#REF!,#REF!,#REF!,#REF!,#REF!,#REF!,#REF!,#REF!,#REF!,#REF!)</f>
        <v>#REF!</v>
      </c>
      <c r="I50" s="89"/>
      <c r="J50" s="10" t="e">
        <f t="shared" si="17"/>
        <v>#REF!</v>
      </c>
      <c r="K50" s="9" t="e">
        <f t="shared" si="2"/>
        <v>#REF!</v>
      </c>
      <c r="L50" s="10" t="e">
        <f t="shared" si="3"/>
        <v>#REF!</v>
      </c>
      <c r="M50" s="40" t="e">
        <f>+H50-'Onglet 1'!E44-'Onglet 2'!E44</f>
        <v>#REF!</v>
      </c>
      <c r="O50" s="5"/>
      <c r="P50" s="96" t="s">
        <v>168</v>
      </c>
      <c r="Q50" s="74"/>
      <c r="R50" s="8" t="e">
        <f>SUM(#REF!,#REF!,'MAGASIN 1'!S44,#REF!,#REF!,#REF!,#REF!,#REF!,#REF!,#REF!,#REF!,#REF!,#REF!,#REF!,#REF!,#REF!,#REF!,#REF!,#REF!)</f>
        <v>#REF!</v>
      </c>
      <c r="S50" s="8"/>
      <c r="T50" s="10" t="e">
        <f t="shared" si="18"/>
        <v>#REF!</v>
      </c>
      <c r="U50" s="8" t="e">
        <f>SUM(#REF!,#REF!,'MAGASIN 1'!T44,#REF!,#REF!,#REF!,#REF!,#REF!,#REF!,#REF!,#REF!,#REF!,#REF!,#REF!,#REF!,#REF!,#REF!,#REF!,#REF!)</f>
        <v>#REF!</v>
      </c>
      <c r="V50" s="89"/>
      <c r="W50" s="10" t="e">
        <f t="shared" si="19"/>
        <v>#REF!</v>
      </c>
      <c r="X50" s="9" t="e">
        <f t="shared" si="22"/>
        <v>#REF!</v>
      </c>
      <c r="Y50" s="10" t="e">
        <f t="shared" si="23"/>
        <v>#REF!</v>
      </c>
      <c r="Z50" s="57" t="e">
        <f>+SUM(R51:R57)-R50</f>
        <v>#REF!</v>
      </c>
      <c r="AA50" s="57">
        <f>+SUM(S51:S57)-S50</f>
        <v>0</v>
      </c>
    </row>
    <row r="51" spans="1:27" ht="9.6" customHeight="1">
      <c r="A51" s="4"/>
      <c r="B51" s="26" t="s">
        <v>15</v>
      </c>
      <c r="C51" s="96"/>
      <c r="D51" s="6"/>
      <c r="E51" s="8" t="e">
        <f>SUM(#REF!,#REF!,'MAGASIN 1'!D45,#REF!,#REF!,#REF!,#REF!,#REF!,#REF!,#REF!,#REF!,#REF!,#REF!,#REF!,#REF!,#REF!,#REF!,#REF!,#REF!)</f>
        <v>#REF!</v>
      </c>
      <c r="F51" s="8"/>
      <c r="G51" s="10" t="e">
        <f t="shared" si="16"/>
        <v>#REF!</v>
      </c>
      <c r="H51" s="8" t="e">
        <f>SUM(#REF!,#REF!,'MAGASIN 1'!E45,#REF!,#REF!,#REF!,#REF!,#REF!,#REF!,#REF!,#REF!,#REF!,#REF!,#REF!,#REF!,#REF!,#REF!,#REF!,#REF!)</f>
        <v>#REF!</v>
      </c>
      <c r="I51" s="89"/>
      <c r="J51" s="10" t="e">
        <f t="shared" si="17"/>
        <v>#REF!</v>
      </c>
      <c r="K51" s="9" t="e">
        <f t="shared" si="2"/>
        <v>#REF!</v>
      </c>
      <c r="L51" s="10" t="e">
        <f t="shared" si="3"/>
        <v>#REF!</v>
      </c>
      <c r="M51" s="40" t="e">
        <f>+H51-'Onglet 1'!E45-'Onglet 2'!E45</f>
        <v>#REF!</v>
      </c>
      <c r="O51" s="26" t="s">
        <v>15</v>
      </c>
      <c r="P51" s="96"/>
      <c r="Q51" s="6"/>
      <c r="R51" s="8" t="e">
        <f>SUM(#REF!,#REF!,'MAGASIN 1'!S45,#REF!,#REF!,#REF!,#REF!,#REF!,#REF!,#REF!,#REF!,#REF!,#REF!,#REF!,#REF!,#REF!,#REF!,#REF!,#REF!)</f>
        <v>#REF!</v>
      </c>
      <c r="S51" s="8"/>
      <c r="T51" s="10" t="e">
        <f t="shared" si="18"/>
        <v>#REF!</v>
      </c>
      <c r="U51" s="8" t="e">
        <f>SUM(#REF!,#REF!,'MAGASIN 1'!T45,#REF!,#REF!,#REF!,#REF!,#REF!,#REF!,#REF!,#REF!,#REF!,#REF!,#REF!,#REF!,#REF!,#REF!,#REF!,#REF!)</f>
        <v>#REF!</v>
      </c>
      <c r="V51" s="89"/>
      <c r="W51" s="10" t="e">
        <f t="shared" si="19"/>
        <v>#REF!</v>
      </c>
      <c r="X51" s="9" t="e">
        <f t="shared" si="22"/>
        <v>#REF!</v>
      </c>
      <c r="Y51" s="10" t="e">
        <f t="shared" si="23"/>
        <v>#REF!</v>
      </c>
    </row>
    <row r="52" spans="1:27" ht="9.6" customHeight="1">
      <c r="A52" s="4"/>
      <c r="B52" s="5"/>
      <c r="C52" s="96" t="s">
        <v>173</v>
      </c>
      <c r="D52" s="6"/>
      <c r="E52" s="8" t="e">
        <f>SUM(#REF!,#REF!,'MAGASIN 1'!D46,#REF!,#REF!,#REF!,#REF!,#REF!,#REF!,#REF!,#REF!,#REF!,#REF!,#REF!,#REF!,#REF!,#REF!,#REF!,#REF!)</f>
        <v>#REF!</v>
      </c>
      <c r="F52" s="8"/>
      <c r="G52" s="10" t="e">
        <f t="shared" si="16"/>
        <v>#REF!</v>
      </c>
      <c r="H52" s="8" t="e">
        <f>SUM(#REF!,#REF!,'MAGASIN 1'!E46,#REF!,#REF!,#REF!,#REF!,#REF!,#REF!,#REF!,#REF!,#REF!,#REF!,#REF!,#REF!,#REF!,#REF!,#REF!,#REF!)</f>
        <v>#REF!</v>
      </c>
      <c r="I52" s="89"/>
      <c r="J52" s="10" t="e">
        <f t="shared" si="17"/>
        <v>#REF!</v>
      </c>
      <c r="K52" s="9" t="e">
        <f t="shared" si="2"/>
        <v>#REF!</v>
      </c>
      <c r="L52" s="10" t="e">
        <f t="shared" si="3"/>
        <v>#REF!</v>
      </c>
      <c r="M52" s="40" t="e">
        <f>+H52-'Onglet 1'!E46-'Onglet 2'!E46</f>
        <v>#REF!</v>
      </c>
      <c r="O52" s="5"/>
      <c r="P52" s="96" t="s">
        <v>173</v>
      </c>
      <c r="Q52" s="6"/>
      <c r="R52" s="8" t="e">
        <f>SUM(#REF!,#REF!,'MAGASIN 1'!S46,#REF!,#REF!,#REF!,#REF!,#REF!,#REF!,#REF!,#REF!,#REF!,#REF!,#REF!,#REF!,#REF!,#REF!,#REF!,#REF!)</f>
        <v>#REF!</v>
      </c>
      <c r="S52" s="8"/>
      <c r="T52" s="10" t="e">
        <f t="shared" si="18"/>
        <v>#REF!</v>
      </c>
      <c r="U52" s="8" t="e">
        <f>SUM(#REF!,#REF!,'MAGASIN 1'!T46,#REF!,#REF!,#REF!,#REF!,#REF!,#REF!,#REF!,#REF!,#REF!,#REF!,#REF!,#REF!,#REF!,#REF!,#REF!,#REF!)</f>
        <v>#REF!</v>
      </c>
      <c r="V52" s="89"/>
      <c r="W52" s="10" t="e">
        <f t="shared" si="19"/>
        <v>#REF!</v>
      </c>
      <c r="X52" s="9" t="e">
        <f t="shared" si="22"/>
        <v>#REF!</v>
      </c>
      <c r="Y52" s="10" t="e">
        <f t="shared" si="23"/>
        <v>#REF!</v>
      </c>
    </row>
    <row r="53" spans="1:27" ht="9.6" customHeight="1">
      <c r="A53" s="17" t="s">
        <v>21</v>
      </c>
      <c r="B53" s="5"/>
      <c r="C53" s="96" t="s">
        <v>169</v>
      </c>
      <c r="D53" s="6"/>
      <c r="E53" s="8" t="e">
        <f>SUM(#REF!,#REF!,'MAGASIN 1'!D47,#REF!,#REF!,#REF!,#REF!,#REF!,#REF!,#REF!,#REF!,#REF!,#REF!,#REF!,#REF!,#REF!,#REF!,#REF!,#REF!)</f>
        <v>#REF!</v>
      </c>
      <c r="F53" s="8"/>
      <c r="G53" s="10" t="e">
        <f t="shared" si="16"/>
        <v>#REF!</v>
      </c>
      <c r="H53" s="8" t="e">
        <f>SUM(#REF!,#REF!,'MAGASIN 1'!E47,#REF!,#REF!,#REF!,#REF!,#REF!,#REF!,#REF!,#REF!,#REF!,#REF!,#REF!,#REF!,#REF!,#REF!,#REF!,#REF!)</f>
        <v>#REF!</v>
      </c>
      <c r="I53" s="89"/>
      <c r="J53" s="10" t="e">
        <f t="shared" si="17"/>
        <v>#REF!</v>
      </c>
      <c r="K53" s="9" t="e">
        <f t="shared" si="2"/>
        <v>#REF!</v>
      </c>
      <c r="L53" s="10" t="e">
        <f t="shared" si="3"/>
        <v>#REF!</v>
      </c>
      <c r="M53" s="40" t="e">
        <f>+H53-'Onglet 1'!E47-'Onglet 2'!E47</f>
        <v>#REF!</v>
      </c>
      <c r="O53" s="5"/>
      <c r="P53" s="96" t="s">
        <v>169</v>
      </c>
      <c r="Q53" s="6"/>
      <c r="R53" s="8" t="e">
        <f>SUM(#REF!,#REF!,'MAGASIN 1'!S47,#REF!,#REF!,#REF!,#REF!,#REF!,#REF!,#REF!,#REF!,#REF!,#REF!,#REF!,#REF!,#REF!,#REF!,#REF!,#REF!)</f>
        <v>#REF!</v>
      </c>
      <c r="S53" s="8"/>
      <c r="T53" s="10" t="e">
        <f t="shared" si="18"/>
        <v>#REF!</v>
      </c>
      <c r="U53" s="8" t="e">
        <f>SUM(#REF!,#REF!,'MAGASIN 1'!T47,#REF!,#REF!,#REF!,#REF!,#REF!,#REF!,#REF!,#REF!,#REF!,#REF!,#REF!,#REF!,#REF!,#REF!,#REF!,#REF!)</f>
        <v>#REF!</v>
      </c>
      <c r="V53" s="89"/>
      <c r="W53" s="10" t="e">
        <f t="shared" si="19"/>
        <v>#REF!</v>
      </c>
      <c r="X53" s="9" t="e">
        <f t="shared" si="22"/>
        <v>#REF!</v>
      </c>
      <c r="Y53" s="10" t="e">
        <f t="shared" si="23"/>
        <v>#REF!</v>
      </c>
    </row>
    <row r="54" spans="1:27" ht="9.6" customHeight="1">
      <c r="A54" s="17"/>
      <c r="B54" s="5"/>
      <c r="C54" s="96" t="s">
        <v>170</v>
      </c>
      <c r="D54" s="6"/>
      <c r="E54" s="8" t="e">
        <f>SUM(#REF!,#REF!,'MAGASIN 1'!D48,#REF!,#REF!,#REF!,#REF!,#REF!,#REF!,#REF!,#REF!,#REF!,#REF!,#REF!,#REF!,#REF!,#REF!,#REF!,#REF!)</f>
        <v>#REF!</v>
      </c>
      <c r="F54" s="8"/>
      <c r="G54" s="10" t="e">
        <f t="shared" si="16"/>
        <v>#REF!</v>
      </c>
      <c r="H54" s="8" t="e">
        <f>SUM(#REF!,#REF!,'MAGASIN 1'!E48,#REF!,#REF!,#REF!,#REF!,#REF!,#REF!,#REF!,#REF!,#REF!,#REF!,#REF!,#REF!,#REF!,#REF!,#REF!,#REF!)</f>
        <v>#REF!</v>
      </c>
      <c r="I54" s="89"/>
      <c r="J54" s="10" t="e">
        <f t="shared" si="17"/>
        <v>#REF!</v>
      </c>
      <c r="K54" s="9" t="e">
        <f>E54-H54</f>
        <v>#REF!</v>
      </c>
      <c r="L54" s="10" t="e">
        <f>IF(H54=0,"-",E54/H54-1)</f>
        <v>#REF!</v>
      </c>
      <c r="M54" s="40" t="e">
        <f>+H54-'Onglet 1'!E48-'Onglet 2'!E48</f>
        <v>#REF!</v>
      </c>
      <c r="O54" s="5"/>
      <c r="P54" s="96" t="s">
        <v>170</v>
      </c>
      <c r="Q54" s="6"/>
      <c r="R54" s="8" t="e">
        <f>SUM(#REF!,#REF!,'MAGASIN 1'!S48,#REF!,#REF!,#REF!,#REF!,#REF!,#REF!,#REF!,#REF!,#REF!,#REF!,#REF!,#REF!,#REF!,#REF!,#REF!,#REF!)</f>
        <v>#REF!</v>
      </c>
      <c r="S54" s="8"/>
      <c r="T54" s="10" t="e">
        <f t="shared" si="18"/>
        <v>#REF!</v>
      </c>
      <c r="U54" s="8" t="e">
        <f>SUM(#REF!,#REF!,'MAGASIN 1'!T48,#REF!,#REF!,#REF!,#REF!,#REF!,#REF!,#REF!,#REF!,#REF!,#REF!,#REF!,#REF!,#REF!,#REF!,#REF!,#REF!)</f>
        <v>#REF!</v>
      </c>
      <c r="V54" s="89"/>
      <c r="W54" s="10" t="e">
        <f t="shared" si="19"/>
        <v>#REF!</v>
      </c>
      <c r="X54" s="9" t="e">
        <f>R54-U54</f>
        <v>#REF!</v>
      </c>
      <c r="Y54" s="10" t="e">
        <f>IF(U54=0,"-",R54/U54-1)</f>
        <v>#REF!</v>
      </c>
    </row>
    <row r="55" spans="1:27" ht="9.6" customHeight="1">
      <c r="A55" s="17"/>
      <c r="B55" s="5"/>
      <c r="C55" s="96"/>
      <c r="D55" s="6" t="s">
        <v>172</v>
      </c>
      <c r="E55" s="8"/>
      <c r="F55" s="8"/>
      <c r="G55" s="10"/>
      <c r="H55" s="8"/>
      <c r="I55" s="89"/>
      <c r="J55" s="10"/>
      <c r="K55" s="9"/>
      <c r="L55" s="10"/>
      <c r="M55" s="40"/>
      <c r="O55" s="5"/>
      <c r="P55" s="96"/>
      <c r="Q55" s="6" t="s">
        <v>172</v>
      </c>
      <c r="R55" s="8"/>
      <c r="S55" s="8"/>
      <c r="T55" s="10"/>
      <c r="U55" s="8"/>
      <c r="V55" s="89"/>
      <c r="W55" s="10"/>
      <c r="X55" s="9"/>
      <c r="Y55" s="10"/>
    </row>
    <row r="56" spans="1:27" ht="9.6" customHeight="1">
      <c r="A56" s="17"/>
      <c r="B56" s="5"/>
      <c r="C56" s="96"/>
      <c r="D56" s="6" t="s">
        <v>77</v>
      </c>
      <c r="E56" s="8"/>
      <c r="F56" s="8"/>
      <c r="G56" s="10"/>
      <c r="H56" s="8"/>
      <c r="I56" s="89"/>
      <c r="J56" s="10"/>
      <c r="K56" s="9"/>
      <c r="L56" s="10"/>
      <c r="M56" s="40"/>
      <c r="O56" s="5"/>
      <c r="P56" s="96"/>
      <c r="Q56" s="6" t="s">
        <v>77</v>
      </c>
      <c r="R56" s="8"/>
      <c r="S56" s="8"/>
      <c r="T56" s="10"/>
      <c r="U56" s="8"/>
      <c r="V56" s="89"/>
      <c r="W56" s="10"/>
      <c r="X56" s="9"/>
      <c r="Y56" s="10"/>
    </row>
    <row r="57" spans="1:27" ht="9.6" customHeight="1">
      <c r="A57" s="4"/>
      <c r="B57" s="5"/>
      <c r="C57" s="96" t="s">
        <v>171</v>
      </c>
      <c r="D57" s="27"/>
      <c r="E57" s="29" t="e">
        <f>SUM(#REF!,#REF!,'MAGASIN 1'!D49,#REF!,#REF!,#REF!,#REF!,#REF!,#REF!,#REF!,#REF!,#REF!,#REF!,#REF!,#REF!,#REF!,#REF!,#REF!,#REF!)</f>
        <v>#REF!</v>
      </c>
      <c r="F57" s="29"/>
      <c r="G57" s="31" t="e">
        <f t="shared" ref="G57:G74" si="24">+E57/E$75</f>
        <v>#REF!</v>
      </c>
      <c r="H57" s="29" t="e">
        <f>SUM(#REF!,#REF!,'MAGASIN 1'!E49,#REF!,#REF!,#REF!,#REF!,#REF!,#REF!,#REF!,#REF!,#REF!,#REF!,#REF!,#REF!,#REF!,#REF!,#REF!,#REF!)</f>
        <v>#REF!</v>
      </c>
      <c r="I57" s="92"/>
      <c r="J57" s="31" t="e">
        <f t="shared" ref="J57:J75" si="25">+H57/H$75</f>
        <v>#REF!</v>
      </c>
      <c r="K57" s="30" t="e">
        <f t="shared" si="2"/>
        <v>#REF!</v>
      </c>
      <c r="L57" s="31" t="e">
        <f t="shared" si="3"/>
        <v>#REF!</v>
      </c>
      <c r="M57" s="40" t="e">
        <f>+H57-'Onglet 1'!E49-'Onglet 2'!E49</f>
        <v>#REF!</v>
      </c>
      <c r="O57" s="5"/>
      <c r="P57" s="96" t="s">
        <v>171</v>
      </c>
      <c r="Q57" s="27"/>
      <c r="R57" s="29" t="e">
        <f>SUM(#REF!,#REF!,'MAGASIN 1'!S49,#REF!,#REF!,#REF!,#REF!,#REF!,#REF!,#REF!,#REF!,#REF!,#REF!,#REF!,#REF!,#REF!,#REF!,#REF!,#REF!)</f>
        <v>#REF!</v>
      </c>
      <c r="S57" s="29"/>
      <c r="T57" s="31" t="e">
        <f t="shared" ref="T57:T74" si="26">+R57/R$75</f>
        <v>#REF!</v>
      </c>
      <c r="U57" s="29" t="e">
        <f>SUM(#REF!,#REF!,'MAGASIN 1'!T49,#REF!,#REF!,#REF!,#REF!,#REF!,#REF!,#REF!,#REF!,#REF!,#REF!,#REF!,#REF!,#REF!,#REF!,#REF!,#REF!)</f>
        <v>#REF!</v>
      </c>
      <c r="V57" s="92"/>
      <c r="W57" s="31" t="e">
        <f t="shared" ref="W57:W75" si="27">+U57/U$75</f>
        <v>#REF!</v>
      </c>
      <c r="X57" s="30" t="e">
        <f t="shared" ref="X57:X62" si="28">R57-U57</f>
        <v>#REF!</v>
      </c>
      <c r="Y57" s="31" t="e">
        <f t="shared" ref="Y57:Y62" si="29">IF(U57=0,"-",R57/U57-1)</f>
        <v>#REF!</v>
      </c>
    </row>
    <row r="58" spans="1:27" ht="9.6" customHeight="1">
      <c r="A58" s="4"/>
      <c r="B58" s="26" t="s">
        <v>23</v>
      </c>
      <c r="C58" s="99"/>
      <c r="D58" s="6"/>
      <c r="E58" s="29" t="e">
        <f>SUM(#REF!,#REF!,'MAGASIN 1'!D50,#REF!,#REF!,#REF!,#REF!,#REF!,#REF!,#REF!,#REF!,#REF!,#REF!,#REF!,#REF!,#REF!,#REF!,#REF!,#REF!)</f>
        <v>#REF!</v>
      </c>
      <c r="F58" s="29"/>
      <c r="G58" s="31" t="e">
        <f t="shared" si="24"/>
        <v>#REF!</v>
      </c>
      <c r="H58" s="29" t="e">
        <f>SUM(#REF!,#REF!,'MAGASIN 1'!E50,#REF!,#REF!,#REF!,#REF!,#REF!,#REF!,#REF!,#REF!,#REF!,#REF!,#REF!,#REF!,#REF!,#REF!,#REF!,#REF!)</f>
        <v>#REF!</v>
      </c>
      <c r="I58" s="92"/>
      <c r="J58" s="31" t="e">
        <f t="shared" si="25"/>
        <v>#REF!</v>
      </c>
      <c r="K58" s="30" t="e">
        <f t="shared" si="2"/>
        <v>#REF!</v>
      </c>
      <c r="L58" s="31" t="e">
        <f t="shared" si="3"/>
        <v>#REF!</v>
      </c>
      <c r="M58" s="40" t="e">
        <f>+H58-'Onglet 1'!E50-'Onglet 2'!E50</f>
        <v>#REF!</v>
      </c>
      <c r="O58" s="26" t="s">
        <v>23</v>
      </c>
      <c r="P58" s="99"/>
      <c r="Q58" s="6"/>
      <c r="R58" s="29" t="e">
        <f>SUM(#REF!,#REF!,'MAGASIN 1'!S50,#REF!,#REF!,#REF!,#REF!,#REF!,#REF!,#REF!,#REF!,#REF!,#REF!,#REF!,#REF!,#REF!,#REF!,#REF!,#REF!)</f>
        <v>#REF!</v>
      </c>
      <c r="S58" s="29"/>
      <c r="T58" s="31" t="e">
        <f t="shared" si="26"/>
        <v>#REF!</v>
      </c>
      <c r="U58" s="29" t="e">
        <f>SUM(#REF!,#REF!,'MAGASIN 1'!T50,#REF!,#REF!,#REF!,#REF!,#REF!,#REF!,#REF!,#REF!,#REF!,#REF!,#REF!,#REF!,#REF!,#REF!,#REF!,#REF!)</f>
        <v>#REF!</v>
      </c>
      <c r="V58" s="92"/>
      <c r="W58" s="31" t="e">
        <f t="shared" si="27"/>
        <v>#REF!</v>
      </c>
      <c r="X58" s="30" t="e">
        <f t="shared" si="28"/>
        <v>#REF!</v>
      </c>
      <c r="Y58" s="31" t="e">
        <f t="shared" si="29"/>
        <v>#REF!</v>
      </c>
      <c r="Z58" s="57" t="e">
        <f>+SUM(R59:R65)-R58</f>
        <v>#REF!</v>
      </c>
      <c r="AA58" s="57">
        <f>+SUM(S59:S65)-S58</f>
        <v>0</v>
      </c>
    </row>
    <row r="59" spans="1:27" ht="9.6" customHeight="1">
      <c r="A59" s="4"/>
      <c r="B59" s="5"/>
      <c r="C59" s="96" t="s">
        <v>174</v>
      </c>
      <c r="D59" s="74"/>
      <c r="E59" s="8" t="e">
        <f>SUM(#REF!,#REF!,'MAGASIN 1'!D51,#REF!,#REF!,#REF!,#REF!,#REF!,#REF!,#REF!,#REF!,#REF!,#REF!,#REF!,#REF!,#REF!,#REF!,#REF!,#REF!)</f>
        <v>#REF!</v>
      </c>
      <c r="F59" s="8"/>
      <c r="G59" s="10" t="e">
        <f t="shared" si="24"/>
        <v>#REF!</v>
      </c>
      <c r="H59" s="8" t="e">
        <f>SUM(#REF!,#REF!,'MAGASIN 1'!E51,#REF!,#REF!,#REF!,#REF!,#REF!,#REF!,#REF!,#REF!,#REF!,#REF!,#REF!,#REF!,#REF!,#REF!,#REF!,#REF!)</f>
        <v>#REF!</v>
      </c>
      <c r="I59" s="89"/>
      <c r="J59" s="10" t="e">
        <f t="shared" si="25"/>
        <v>#REF!</v>
      </c>
      <c r="K59" s="9" t="e">
        <f t="shared" si="2"/>
        <v>#REF!</v>
      </c>
      <c r="L59" s="10" t="e">
        <f t="shared" si="3"/>
        <v>#REF!</v>
      </c>
      <c r="M59" s="40" t="e">
        <f>+H59-'Onglet 1'!E51-'Onglet 2'!E51</f>
        <v>#REF!</v>
      </c>
      <c r="O59" s="5"/>
      <c r="P59" s="96" t="s">
        <v>174</v>
      </c>
      <c r="Q59" s="74"/>
      <c r="R59" s="8" t="e">
        <f>SUM(#REF!,#REF!,'MAGASIN 1'!S51,#REF!,#REF!,#REF!,#REF!,#REF!,#REF!,#REF!,#REF!,#REF!,#REF!,#REF!,#REF!,#REF!,#REF!,#REF!,#REF!)</f>
        <v>#REF!</v>
      </c>
      <c r="S59" s="8"/>
      <c r="T59" s="10" t="e">
        <f t="shared" si="26"/>
        <v>#REF!</v>
      </c>
      <c r="U59" s="8" t="e">
        <f>SUM(#REF!,#REF!,'MAGASIN 1'!T51,#REF!,#REF!,#REF!,#REF!,#REF!,#REF!,#REF!,#REF!,#REF!,#REF!,#REF!,#REF!,#REF!,#REF!,#REF!,#REF!)</f>
        <v>#REF!</v>
      </c>
      <c r="V59" s="89"/>
      <c r="W59" s="10" t="e">
        <f t="shared" si="27"/>
        <v>#REF!</v>
      </c>
      <c r="X59" s="9" t="e">
        <f t="shared" si="28"/>
        <v>#REF!</v>
      </c>
      <c r="Y59" s="10" t="e">
        <f t="shared" si="29"/>
        <v>#REF!</v>
      </c>
    </row>
    <row r="60" spans="1:27" ht="9.6" customHeight="1">
      <c r="A60" s="4"/>
      <c r="B60" s="5"/>
      <c r="C60" s="96" t="s">
        <v>175</v>
      </c>
      <c r="D60" s="74"/>
      <c r="E60" s="8" t="e">
        <f>SUM(#REF!,#REF!,'MAGASIN 1'!D52,#REF!,#REF!,#REF!,#REF!,#REF!,#REF!,#REF!,#REF!,#REF!,#REF!,#REF!,#REF!,#REF!,#REF!,#REF!,#REF!)</f>
        <v>#REF!</v>
      </c>
      <c r="F60" s="8"/>
      <c r="G60" s="10" t="e">
        <f t="shared" si="24"/>
        <v>#REF!</v>
      </c>
      <c r="H60" s="8" t="e">
        <f>SUM(#REF!,#REF!,'MAGASIN 1'!E52,#REF!,#REF!,#REF!,#REF!,#REF!,#REF!,#REF!,#REF!,#REF!,#REF!,#REF!,#REF!,#REF!,#REF!,#REF!,#REF!)</f>
        <v>#REF!</v>
      </c>
      <c r="I60" s="89"/>
      <c r="J60" s="10" t="e">
        <f t="shared" si="25"/>
        <v>#REF!</v>
      </c>
      <c r="K60" s="9" t="e">
        <f t="shared" si="2"/>
        <v>#REF!</v>
      </c>
      <c r="L60" s="10" t="e">
        <f t="shared" si="3"/>
        <v>#REF!</v>
      </c>
      <c r="M60" s="40" t="e">
        <f>+H60-'Onglet 1'!E52-'Onglet 2'!E52</f>
        <v>#REF!</v>
      </c>
      <c r="O60" s="5"/>
      <c r="P60" s="96" t="s">
        <v>175</v>
      </c>
      <c r="Q60" s="74"/>
      <c r="R60" s="8" t="e">
        <f>SUM(#REF!,#REF!,'MAGASIN 1'!S52,#REF!,#REF!,#REF!,#REF!,#REF!,#REF!,#REF!,#REF!,#REF!,#REF!,#REF!,#REF!,#REF!,#REF!,#REF!,#REF!)</f>
        <v>#REF!</v>
      </c>
      <c r="S60" s="8"/>
      <c r="T60" s="10" t="e">
        <f t="shared" si="26"/>
        <v>#REF!</v>
      </c>
      <c r="U60" s="8" t="e">
        <f>SUM(#REF!,#REF!,'MAGASIN 1'!T52,#REF!,#REF!,#REF!,#REF!,#REF!,#REF!,#REF!,#REF!,#REF!,#REF!,#REF!,#REF!,#REF!,#REF!,#REF!,#REF!)</f>
        <v>#REF!</v>
      </c>
      <c r="V60" s="89"/>
      <c r="W60" s="10" t="e">
        <f t="shared" si="27"/>
        <v>#REF!</v>
      </c>
      <c r="X60" s="9" t="e">
        <f t="shared" si="28"/>
        <v>#REF!</v>
      </c>
      <c r="Y60" s="10" t="e">
        <f t="shared" si="29"/>
        <v>#REF!</v>
      </c>
    </row>
    <row r="61" spans="1:27" ht="9.6" customHeight="1">
      <c r="A61" s="4"/>
      <c r="B61" s="5"/>
      <c r="C61" s="96" t="s">
        <v>25</v>
      </c>
      <c r="D61" s="74"/>
      <c r="E61" s="8" t="e">
        <f>SUM(#REF!,#REF!,'MAGASIN 1'!D53,#REF!,#REF!,#REF!,#REF!,#REF!,#REF!,#REF!,#REF!,#REF!,#REF!,#REF!,#REF!,#REF!,#REF!,#REF!,#REF!)</f>
        <v>#REF!</v>
      </c>
      <c r="F61" s="8"/>
      <c r="G61" s="10" t="e">
        <f t="shared" si="24"/>
        <v>#REF!</v>
      </c>
      <c r="H61" s="8" t="e">
        <f>SUM(#REF!,#REF!,'MAGASIN 1'!E53,#REF!,#REF!,#REF!,#REF!,#REF!,#REF!,#REF!,#REF!,#REF!,#REF!,#REF!,#REF!,#REF!,#REF!,#REF!,#REF!)</f>
        <v>#REF!</v>
      </c>
      <c r="I61" s="89"/>
      <c r="J61" s="10" t="e">
        <f t="shared" si="25"/>
        <v>#REF!</v>
      </c>
      <c r="K61" s="9" t="e">
        <f t="shared" si="2"/>
        <v>#REF!</v>
      </c>
      <c r="L61" s="10" t="e">
        <f t="shared" si="3"/>
        <v>#REF!</v>
      </c>
      <c r="M61" s="40" t="e">
        <f>+H61-'Onglet 1'!E53-'Onglet 2'!E53</f>
        <v>#REF!</v>
      </c>
      <c r="O61" s="5"/>
      <c r="P61" s="96" t="s">
        <v>25</v>
      </c>
      <c r="Q61" s="74"/>
      <c r="R61" s="8" t="e">
        <f>SUM(#REF!,#REF!,'MAGASIN 1'!S53,#REF!,#REF!,#REF!,#REF!,#REF!,#REF!,#REF!,#REF!,#REF!,#REF!,#REF!,#REF!,#REF!,#REF!,#REF!,#REF!)</f>
        <v>#REF!</v>
      </c>
      <c r="S61" s="8"/>
      <c r="T61" s="10" t="e">
        <f t="shared" si="26"/>
        <v>#REF!</v>
      </c>
      <c r="U61" s="8" t="e">
        <f>SUM(#REF!,#REF!,'MAGASIN 1'!T53,#REF!,#REF!,#REF!,#REF!,#REF!,#REF!,#REF!,#REF!,#REF!,#REF!,#REF!,#REF!,#REF!,#REF!,#REF!,#REF!)</f>
        <v>#REF!</v>
      </c>
      <c r="V61" s="89"/>
      <c r="W61" s="10" t="e">
        <f t="shared" si="27"/>
        <v>#REF!</v>
      </c>
      <c r="X61" s="9" t="e">
        <f t="shared" si="28"/>
        <v>#REF!</v>
      </c>
      <c r="Y61" s="10" t="e">
        <f t="shared" si="29"/>
        <v>#REF!</v>
      </c>
    </row>
    <row r="62" spans="1:27" ht="9.6" customHeight="1">
      <c r="A62" s="4"/>
      <c r="B62" s="5"/>
      <c r="C62" s="96" t="s">
        <v>176</v>
      </c>
      <c r="D62" s="74"/>
      <c r="E62" s="8" t="e">
        <f>SUM(#REF!,#REF!,'MAGASIN 1'!D54,#REF!,#REF!,#REF!,#REF!,#REF!,#REF!,#REF!,#REF!,#REF!,#REF!,#REF!,#REF!,#REF!,#REF!,#REF!,#REF!)</f>
        <v>#REF!</v>
      </c>
      <c r="F62" s="8"/>
      <c r="G62" s="10" t="e">
        <f t="shared" si="24"/>
        <v>#REF!</v>
      </c>
      <c r="H62" s="8" t="e">
        <f>SUM(#REF!,#REF!,'MAGASIN 1'!E54,#REF!,#REF!,#REF!,#REF!,#REF!,#REF!,#REF!,#REF!,#REF!,#REF!,#REF!,#REF!,#REF!,#REF!,#REF!,#REF!)</f>
        <v>#REF!</v>
      </c>
      <c r="I62" s="89"/>
      <c r="J62" s="10" t="e">
        <f t="shared" si="25"/>
        <v>#REF!</v>
      </c>
      <c r="K62" s="9" t="e">
        <f t="shared" si="2"/>
        <v>#REF!</v>
      </c>
      <c r="L62" s="10" t="e">
        <f t="shared" si="3"/>
        <v>#REF!</v>
      </c>
      <c r="M62" s="40" t="e">
        <f>+H62-'Onglet 1'!E54-'Onglet 2'!E54</f>
        <v>#REF!</v>
      </c>
      <c r="O62" s="5"/>
      <c r="P62" s="96" t="s">
        <v>176</v>
      </c>
      <c r="Q62" s="74"/>
      <c r="R62" s="8" t="e">
        <f>SUM(#REF!,#REF!,'MAGASIN 1'!S54,#REF!,#REF!,#REF!,#REF!,#REF!,#REF!,#REF!,#REF!,#REF!,#REF!,#REF!,#REF!,#REF!,#REF!,#REF!,#REF!)</f>
        <v>#REF!</v>
      </c>
      <c r="S62" s="8"/>
      <c r="T62" s="10" t="e">
        <f t="shared" si="26"/>
        <v>#REF!</v>
      </c>
      <c r="U62" s="8" t="e">
        <f>SUM(#REF!,#REF!,'MAGASIN 1'!T54,#REF!,#REF!,#REF!,#REF!,#REF!,#REF!,#REF!,#REF!,#REF!,#REF!,#REF!,#REF!,#REF!,#REF!,#REF!,#REF!)</f>
        <v>#REF!</v>
      </c>
      <c r="V62" s="89"/>
      <c r="W62" s="10" t="e">
        <f t="shared" si="27"/>
        <v>#REF!</v>
      </c>
      <c r="X62" s="9" t="e">
        <f t="shared" si="28"/>
        <v>#REF!</v>
      </c>
      <c r="Y62" s="10" t="e">
        <f t="shared" si="29"/>
        <v>#REF!</v>
      </c>
    </row>
    <row r="63" spans="1:27" ht="9.6" customHeight="1">
      <c r="A63" s="4"/>
      <c r="B63" s="5"/>
      <c r="C63" s="96" t="s">
        <v>177</v>
      </c>
      <c r="D63" s="74"/>
      <c r="E63" s="8" t="e">
        <f>SUM(#REF!,#REF!,'MAGASIN 1'!D55,#REF!,#REF!,#REF!,#REF!,#REF!,#REF!,#REF!,#REF!,#REF!,#REF!,#REF!,#REF!,#REF!,#REF!,#REF!,#REF!)</f>
        <v>#REF!</v>
      </c>
      <c r="F63" s="8"/>
      <c r="G63" s="10" t="e">
        <f t="shared" si="24"/>
        <v>#REF!</v>
      </c>
      <c r="H63" s="8" t="e">
        <f>SUM(#REF!,#REF!,'MAGASIN 1'!E55,#REF!,#REF!,#REF!,#REF!,#REF!,#REF!,#REF!,#REF!,#REF!,#REF!,#REF!,#REF!,#REF!,#REF!,#REF!,#REF!)</f>
        <v>#REF!</v>
      </c>
      <c r="I63" s="89"/>
      <c r="J63" s="10" t="e">
        <f t="shared" si="25"/>
        <v>#REF!</v>
      </c>
      <c r="K63" s="9" t="e">
        <f>E63-H63</f>
        <v>#REF!</v>
      </c>
      <c r="L63" s="10" t="e">
        <f>IF(H63=0,"-",E63/H63-1)</f>
        <v>#REF!</v>
      </c>
      <c r="M63" s="40" t="e">
        <f>+H63-'Onglet 1'!E55-'Onglet 2'!E55</f>
        <v>#REF!</v>
      </c>
      <c r="O63" s="5"/>
      <c r="P63" s="96" t="s">
        <v>177</v>
      </c>
      <c r="Q63" s="74"/>
      <c r="R63" s="8" t="e">
        <f>SUM(#REF!,#REF!,'MAGASIN 1'!S55,#REF!,#REF!,#REF!,#REF!,#REF!,#REF!,#REF!,#REF!,#REF!,#REF!,#REF!,#REF!,#REF!,#REF!,#REF!,#REF!)</f>
        <v>#REF!</v>
      </c>
      <c r="S63" s="8"/>
      <c r="T63" s="10" t="e">
        <f t="shared" si="26"/>
        <v>#REF!</v>
      </c>
      <c r="U63" s="8" t="e">
        <f>SUM(#REF!,#REF!,'MAGASIN 1'!T55,#REF!,#REF!,#REF!,#REF!,#REF!,#REF!,#REF!,#REF!,#REF!,#REF!,#REF!,#REF!,#REF!,#REF!,#REF!,#REF!)</f>
        <v>#REF!</v>
      </c>
      <c r="V63" s="89"/>
      <c r="W63" s="10" t="e">
        <f t="shared" si="27"/>
        <v>#REF!</v>
      </c>
      <c r="X63" s="9" t="e">
        <f>R63-U63</f>
        <v>#REF!</v>
      </c>
      <c r="Y63" s="10" t="e">
        <f>IF(U63=0,"-",R63/U63-1)</f>
        <v>#REF!</v>
      </c>
    </row>
    <row r="64" spans="1:27" ht="9.6" customHeight="1">
      <c r="A64" s="4"/>
      <c r="B64" s="5"/>
      <c r="C64" s="96" t="s">
        <v>178</v>
      </c>
      <c r="D64" s="74"/>
      <c r="E64" s="8" t="e">
        <f>SUM(#REF!,#REF!,'MAGASIN 1'!D56,#REF!,#REF!,#REF!,#REF!,#REF!,#REF!,#REF!,#REF!,#REF!,#REF!,#REF!,#REF!,#REF!,#REF!,#REF!,#REF!)</f>
        <v>#REF!</v>
      </c>
      <c r="F64" s="8"/>
      <c r="G64" s="10" t="e">
        <f t="shared" si="24"/>
        <v>#REF!</v>
      </c>
      <c r="H64" s="8" t="e">
        <f>SUM(#REF!,#REF!,'MAGASIN 1'!E56,#REF!,#REF!,#REF!,#REF!,#REF!,#REF!,#REF!,#REF!,#REF!,#REF!,#REF!,#REF!,#REF!,#REF!,#REF!,#REF!)</f>
        <v>#REF!</v>
      </c>
      <c r="I64" s="89"/>
      <c r="J64" s="10" t="e">
        <f t="shared" si="25"/>
        <v>#REF!</v>
      </c>
      <c r="K64" s="9" t="e">
        <f t="shared" si="2"/>
        <v>#REF!</v>
      </c>
      <c r="L64" s="10" t="e">
        <f t="shared" si="3"/>
        <v>#REF!</v>
      </c>
      <c r="M64" s="40" t="e">
        <f>+H64-'Onglet 1'!E56-'Onglet 2'!E56</f>
        <v>#REF!</v>
      </c>
      <c r="O64" s="5"/>
      <c r="P64" s="96" t="s">
        <v>178</v>
      </c>
      <c r="Q64" s="74"/>
      <c r="R64" s="8" t="e">
        <f>SUM(#REF!,#REF!,'MAGASIN 1'!S56,#REF!,#REF!,#REF!,#REF!,#REF!,#REF!,#REF!,#REF!,#REF!,#REF!,#REF!,#REF!,#REF!,#REF!,#REF!,#REF!)</f>
        <v>#REF!</v>
      </c>
      <c r="S64" s="8"/>
      <c r="T64" s="10" t="e">
        <f t="shared" si="26"/>
        <v>#REF!</v>
      </c>
      <c r="U64" s="8" t="e">
        <f>SUM(#REF!,#REF!,'MAGASIN 1'!T56,#REF!,#REF!,#REF!,#REF!,#REF!,#REF!,#REF!,#REF!,#REF!,#REF!,#REF!,#REF!,#REF!,#REF!,#REF!,#REF!)</f>
        <v>#REF!</v>
      </c>
      <c r="V64" s="89"/>
      <c r="W64" s="10" t="e">
        <f t="shared" si="27"/>
        <v>#REF!</v>
      </c>
      <c r="X64" s="9" t="e">
        <f t="shared" ref="X64:X75" si="30">R64-U64</f>
        <v>#REF!</v>
      </c>
      <c r="Y64" s="10" t="e">
        <f t="shared" ref="Y64:Y75" si="31">IF(U64=0,"-",R64/U64-1)</f>
        <v>#REF!</v>
      </c>
    </row>
    <row r="65" spans="1:27" ht="9.6" customHeight="1">
      <c r="A65" s="4"/>
      <c r="B65" s="26" t="s">
        <v>19</v>
      </c>
      <c r="C65" s="96"/>
      <c r="D65" s="6"/>
      <c r="E65" s="8" t="e">
        <f>SUM(#REF!,#REF!,'MAGASIN 1'!D57,#REF!,#REF!,#REF!,#REF!,#REF!,#REF!,#REF!,#REF!,#REF!,#REF!,#REF!,#REF!,#REF!,#REF!,#REF!,#REF!)</f>
        <v>#REF!</v>
      </c>
      <c r="F65" s="8"/>
      <c r="G65" s="10" t="e">
        <f t="shared" si="24"/>
        <v>#REF!</v>
      </c>
      <c r="H65" s="8" t="e">
        <f>SUM(#REF!,#REF!,'MAGASIN 1'!E57,#REF!,#REF!,#REF!,#REF!,#REF!,#REF!,#REF!,#REF!,#REF!,#REF!,#REF!,#REF!,#REF!,#REF!,#REF!,#REF!)</f>
        <v>#REF!</v>
      </c>
      <c r="I65" s="89"/>
      <c r="J65" s="10" t="e">
        <f t="shared" si="25"/>
        <v>#REF!</v>
      </c>
      <c r="K65" s="9" t="e">
        <f t="shared" si="2"/>
        <v>#REF!</v>
      </c>
      <c r="L65" s="10" t="e">
        <f t="shared" si="3"/>
        <v>#REF!</v>
      </c>
      <c r="M65" s="40" t="e">
        <f>+H65-'Onglet 1'!E57-'Onglet 2'!E57</f>
        <v>#REF!</v>
      </c>
      <c r="O65" s="26" t="s">
        <v>19</v>
      </c>
      <c r="P65" s="96"/>
      <c r="Q65" s="6"/>
      <c r="R65" s="8" t="e">
        <f>SUM(#REF!,#REF!,'MAGASIN 1'!S57,#REF!,#REF!,#REF!,#REF!,#REF!,#REF!,#REF!,#REF!,#REF!,#REF!,#REF!,#REF!,#REF!,#REF!,#REF!,#REF!)</f>
        <v>#REF!</v>
      </c>
      <c r="S65" s="8"/>
      <c r="T65" s="10" t="e">
        <f t="shared" si="26"/>
        <v>#REF!</v>
      </c>
      <c r="U65" s="8" t="e">
        <f>SUM(#REF!,#REF!,'MAGASIN 1'!T57,#REF!,#REF!,#REF!,#REF!,#REF!,#REF!,#REF!,#REF!,#REF!,#REF!,#REF!,#REF!,#REF!,#REF!,#REF!,#REF!)</f>
        <v>#REF!</v>
      </c>
      <c r="V65" s="89"/>
      <c r="W65" s="10" t="e">
        <f t="shared" si="27"/>
        <v>#REF!</v>
      </c>
      <c r="X65" s="9" t="e">
        <f t="shared" si="30"/>
        <v>#REF!</v>
      </c>
      <c r="Y65" s="10" t="e">
        <f t="shared" si="31"/>
        <v>#REF!</v>
      </c>
    </row>
    <row r="66" spans="1:27" ht="9.6" customHeight="1">
      <c r="A66" s="4"/>
      <c r="B66" s="5"/>
      <c r="C66" s="96" t="s">
        <v>179</v>
      </c>
      <c r="D66" s="27"/>
      <c r="E66" s="29" t="e">
        <f>SUM(#REF!,#REF!,'MAGASIN 1'!D58,#REF!,#REF!,#REF!,#REF!,#REF!,#REF!,#REF!,#REF!,#REF!,#REF!,#REF!,#REF!,#REF!,#REF!,#REF!,#REF!)</f>
        <v>#REF!</v>
      </c>
      <c r="F66" s="29"/>
      <c r="G66" s="31" t="e">
        <f t="shared" si="24"/>
        <v>#REF!</v>
      </c>
      <c r="H66" s="29" t="e">
        <f>SUM(#REF!,#REF!,'MAGASIN 1'!E58,#REF!,#REF!,#REF!,#REF!,#REF!,#REF!,#REF!,#REF!,#REF!,#REF!,#REF!,#REF!,#REF!,#REF!,#REF!,#REF!)</f>
        <v>#REF!</v>
      </c>
      <c r="I66" s="92"/>
      <c r="J66" s="31" t="e">
        <f t="shared" si="25"/>
        <v>#REF!</v>
      </c>
      <c r="K66" s="30" t="e">
        <f t="shared" si="2"/>
        <v>#REF!</v>
      </c>
      <c r="L66" s="31" t="e">
        <f t="shared" si="3"/>
        <v>#REF!</v>
      </c>
      <c r="M66" s="40" t="e">
        <f>+H66-'Onglet 1'!E58-'Onglet 2'!E58</f>
        <v>#REF!</v>
      </c>
      <c r="O66" s="5"/>
      <c r="P66" s="96" t="s">
        <v>179</v>
      </c>
      <c r="Q66" s="27"/>
      <c r="R66" s="29" t="e">
        <f>SUM(#REF!,#REF!,'MAGASIN 1'!S58,#REF!,#REF!,#REF!,#REF!,#REF!,#REF!,#REF!,#REF!,#REF!,#REF!,#REF!,#REF!,#REF!,#REF!,#REF!,#REF!)</f>
        <v>#REF!</v>
      </c>
      <c r="S66" s="29"/>
      <c r="T66" s="31" t="e">
        <f t="shared" si="26"/>
        <v>#REF!</v>
      </c>
      <c r="U66" s="29" t="e">
        <f>SUM(#REF!,#REF!,'MAGASIN 1'!T58,#REF!,#REF!,#REF!,#REF!,#REF!,#REF!,#REF!,#REF!,#REF!,#REF!,#REF!,#REF!,#REF!,#REF!,#REF!,#REF!)</f>
        <v>#REF!</v>
      </c>
      <c r="V66" s="92"/>
      <c r="W66" s="31" t="e">
        <f t="shared" si="27"/>
        <v>#REF!</v>
      </c>
      <c r="X66" s="30" t="e">
        <f t="shared" si="30"/>
        <v>#REF!</v>
      </c>
      <c r="Y66" s="31" t="e">
        <f t="shared" si="31"/>
        <v>#REF!</v>
      </c>
      <c r="Z66" s="57" t="e">
        <f>+SUM(R67:R75)-R66</f>
        <v>#REF!</v>
      </c>
      <c r="AA66" s="57">
        <f>+SUM(S67:S75)-S66</f>
        <v>0</v>
      </c>
    </row>
    <row r="67" spans="1:27" ht="9.6" customHeight="1">
      <c r="A67" s="4"/>
      <c r="B67" s="5"/>
      <c r="C67" s="96" t="s">
        <v>180</v>
      </c>
      <c r="D67" s="6"/>
      <c r="E67" s="8" t="e">
        <f>SUM(#REF!,#REF!,'MAGASIN 1'!D59,#REF!,#REF!,#REF!,#REF!,#REF!,#REF!,#REF!,#REF!,#REF!,#REF!,#REF!,#REF!,#REF!,#REF!,#REF!,#REF!)</f>
        <v>#REF!</v>
      </c>
      <c r="F67" s="8"/>
      <c r="G67" s="10" t="e">
        <f t="shared" si="24"/>
        <v>#REF!</v>
      </c>
      <c r="H67" s="8" t="e">
        <f>SUM(#REF!,#REF!,'MAGASIN 1'!E59,#REF!,#REF!,#REF!,#REF!,#REF!,#REF!,#REF!,#REF!,#REF!,#REF!,#REF!,#REF!,#REF!,#REF!,#REF!,#REF!)</f>
        <v>#REF!</v>
      </c>
      <c r="I67" s="89"/>
      <c r="J67" s="10" t="e">
        <f t="shared" si="25"/>
        <v>#REF!</v>
      </c>
      <c r="K67" s="9" t="e">
        <f t="shared" ref="K67:K75" si="32">E67-H67</f>
        <v>#REF!</v>
      </c>
      <c r="L67" s="10" t="e">
        <f t="shared" ref="L67:L75" si="33">IF(H67=0,"-",E67/H67-1)</f>
        <v>#REF!</v>
      </c>
      <c r="M67" s="40" t="e">
        <f>+H67-'Onglet 1'!E59-'Onglet 2'!E59</f>
        <v>#REF!</v>
      </c>
      <c r="O67" s="5"/>
      <c r="P67" s="96" t="s">
        <v>180</v>
      </c>
      <c r="Q67" s="6"/>
      <c r="R67" s="8" t="e">
        <f>SUM(#REF!,#REF!,'MAGASIN 1'!S59,#REF!,#REF!,#REF!,#REF!,#REF!,#REF!,#REF!,#REF!,#REF!,#REF!,#REF!,#REF!,#REF!,#REF!,#REF!,#REF!)</f>
        <v>#REF!</v>
      </c>
      <c r="S67" s="8"/>
      <c r="T67" s="10" t="e">
        <f t="shared" si="26"/>
        <v>#REF!</v>
      </c>
      <c r="U67" s="8" t="e">
        <f>SUM(#REF!,#REF!,'MAGASIN 1'!T59,#REF!,#REF!,#REF!,#REF!,#REF!,#REF!,#REF!,#REF!,#REF!,#REF!,#REF!,#REF!,#REF!,#REF!,#REF!,#REF!)</f>
        <v>#REF!</v>
      </c>
      <c r="V67" s="89"/>
      <c r="W67" s="10" t="e">
        <f t="shared" si="27"/>
        <v>#REF!</v>
      </c>
      <c r="X67" s="9" t="e">
        <f t="shared" si="30"/>
        <v>#REF!</v>
      </c>
      <c r="Y67" s="10" t="e">
        <f t="shared" si="31"/>
        <v>#REF!</v>
      </c>
    </row>
    <row r="68" spans="1:27" ht="9.6" customHeight="1">
      <c r="A68" s="4"/>
      <c r="B68" s="5"/>
      <c r="C68" s="96" t="s">
        <v>181</v>
      </c>
      <c r="D68" s="6"/>
      <c r="E68" s="8" t="e">
        <f>SUM(#REF!,#REF!,'MAGASIN 1'!D60,#REF!,#REF!,#REF!,#REF!,#REF!,#REF!,#REF!,#REF!,#REF!,#REF!,#REF!,#REF!,#REF!,#REF!,#REF!,#REF!)</f>
        <v>#REF!</v>
      </c>
      <c r="F68" s="8"/>
      <c r="G68" s="10" t="e">
        <f t="shared" si="24"/>
        <v>#REF!</v>
      </c>
      <c r="H68" s="8" t="e">
        <f>SUM(#REF!,#REF!,'MAGASIN 1'!E60,#REF!,#REF!,#REF!,#REF!,#REF!,#REF!,#REF!,#REF!,#REF!,#REF!,#REF!,#REF!,#REF!,#REF!,#REF!,#REF!)</f>
        <v>#REF!</v>
      </c>
      <c r="I68" s="89"/>
      <c r="J68" s="10" t="e">
        <f t="shared" si="25"/>
        <v>#REF!</v>
      </c>
      <c r="K68" s="9" t="e">
        <f t="shared" si="32"/>
        <v>#REF!</v>
      </c>
      <c r="L68" s="10" t="e">
        <f t="shared" si="33"/>
        <v>#REF!</v>
      </c>
      <c r="M68" s="40" t="e">
        <f>+H68-'Onglet 1'!E60-'Onglet 2'!E60</f>
        <v>#REF!</v>
      </c>
      <c r="O68" s="5"/>
      <c r="P68" s="96" t="s">
        <v>181</v>
      </c>
      <c r="Q68" s="6"/>
      <c r="R68" s="8" t="e">
        <f>SUM(#REF!,#REF!,'MAGASIN 1'!S60,#REF!,#REF!,#REF!,#REF!,#REF!,#REF!,#REF!,#REF!,#REF!,#REF!,#REF!,#REF!,#REF!,#REF!,#REF!,#REF!)</f>
        <v>#REF!</v>
      </c>
      <c r="S68" s="8"/>
      <c r="T68" s="10" t="e">
        <f t="shared" si="26"/>
        <v>#REF!</v>
      </c>
      <c r="U68" s="8" t="e">
        <f>SUM(#REF!,#REF!,'MAGASIN 1'!T60,#REF!,#REF!,#REF!,#REF!,#REF!,#REF!,#REF!,#REF!,#REF!,#REF!,#REF!,#REF!,#REF!,#REF!,#REF!,#REF!)</f>
        <v>#REF!</v>
      </c>
      <c r="V68" s="89"/>
      <c r="W68" s="10" t="e">
        <f t="shared" si="27"/>
        <v>#REF!</v>
      </c>
      <c r="X68" s="9" t="e">
        <f t="shared" si="30"/>
        <v>#REF!</v>
      </c>
      <c r="Y68" s="10" t="e">
        <f t="shared" si="31"/>
        <v>#REF!</v>
      </c>
    </row>
    <row r="69" spans="1:27" ht="9.6" customHeight="1">
      <c r="A69" s="4"/>
      <c r="B69" s="5"/>
      <c r="C69" s="96" t="s">
        <v>182</v>
      </c>
      <c r="D69" s="6"/>
      <c r="E69" s="8" t="e">
        <f>SUM(#REF!,#REF!,'MAGASIN 1'!D61,#REF!,#REF!,#REF!,#REF!,#REF!,#REF!,#REF!,#REF!,#REF!,#REF!,#REF!,#REF!,#REF!,#REF!,#REF!,#REF!)</f>
        <v>#REF!</v>
      </c>
      <c r="F69" s="8"/>
      <c r="G69" s="10" t="e">
        <f t="shared" si="24"/>
        <v>#REF!</v>
      </c>
      <c r="H69" s="8" t="e">
        <f>SUM(#REF!,#REF!,'MAGASIN 1'!E61,#REF!,#REF!,#REF!,#REF!,#REF!,#REF!,#REF!,#REF!,#REF!,#REF!,#REF!,#REF!,#REF!,#REF!,#REF!,#REF!)</f>
        <v>#REF!</v>
      </c>
      <c r="I69" s="89"/>
      <c r="J69" s="10" t="e">
        <f t="shared" si="25"/>
        <v>#REF!</v>
      </c>
      <c r="K69" s="9" t="e">
        <f t="shared" si="32"/>
        <v>#REF!</v>
      </c>
      <c r="L69" s="10" t="e">
        <f t="shared" si="33"/>
        <v>#REF!</v>
      </c>
      <c r="M69" s="40" t="e">
        <f>+H69-'Onglet 1'!E61-'Onglet 2'!E61</f>
        <v>#REF!</v>
      </c>
      <c r="O69" s="5"/>
      <c r="P69" s="96" t="s">
        <v>182</v>
      </c>
      <c r="Q69" s="6"/>
      <c r="R69" s="8" t="e">
        <f>SUM(#REF!,#REF!,'MAGASIN 1'!S61,#REF!,#REF!,#REF!,#REF!,#REF!,#REF!,#REF!,#REF!,#REF!,#REF!,#REF!,#REF!,#REF!,#REF!,#REF!,#REF!)</f>
        <v>#REF!</v>
      </c>
      <c r="S69" s="8"/>
      <c r="T69" s="10" t="e">
        <f t="shared" si="26"/>
        <v>#REF!</v>
      </c>
      <c r="U69" s="8" t="e">
        <f>SUM(#REF!,#REF!,'MAGASIN 1'!T61,#REF!,#REF!,#REF!,#REF!,#REF!,#REF!,#REF!,#REF!,#REF!,#REF!,#REF!,#REF!,#REF!,#REF!,#REF!,#REF!)</f>
        <v>#REF!</v>
      </c>
      <c r="V69" s="89"/>
      <c r="W69" s="10" t="e">
        <f t="shared" si="27"/>
        <v>#REF!</v>
      </c>
      <c r="X69" s="9" t="e">
        <f t="shared" si="30"/>
        <v>#REF!</v>
      </c>
      <c r="Y69" s="10" t="e">
        <f t="shared" si="31"/>
        <v>#REF!</v>
      </c>
    </row>
    <row r="70" spans="1:27" ht="9.6" customHeight="1">
      <c r="A70" s="4"/>
      <c r="B70" s="5"/>
      <c r="C70" s="96" t="s">
        <v>183</v>
      </c>
      <c r="D70" s="6"/>
      <c r="E70" s="8" t="e">
        <f>SUM(#REF!,#REF!,'MAGASIN 1'!D62,#REF!,#REF!,#REF!,#REF!,#REF!,#REF!,#REF!,#REF!,#REF!,#REF!,#REF!,#REF!,#REF!,#REF!,#REF!,#REF!)</f>
        <v>#REF!</v>
      </c>
      <c r="F70" s="8"/>
      <c r="G70" s="10" t="e">
        <f t="shared" si="24"/>
        <v>#REF!</v>
      </c>
      <c r="H70" s="8" t="e">
        <f>SUM(#REF!,#REF!,'MAGASIN 1'!E62,#REF!,#REF!,#REF!,#REF!,#REF!,#REF!,#REF!,#REF!,#REF!,#REF!,#REF!,#REF!,#REF!,#REF!,#REF!,#REF!)</f>
        <v>#REF!</v>
      </c>
      <c r="I70" s="89"/>
      <c r="J70" s="10" t="e">
        <f t="shared" si="25"/>
        <v>#REF!</v>
      </c>
      <c r="K70" s="9" t="e">
        <f t="shared" si="32"/>
        <v>#REF!</v>
      </c>
      <c r="L70" s="10" t="e">
        <f t="shared" si="33"/>
        <v>#REF!</v>
      </c>
      <c r="M70" s="40" t="e">
        <f>+H70-'Onglet 1'!E62-'Onglet 2'!E62</f>
        <v>#REF!</v>
      </c>
      <c r="O70" s="5"/>
      <c r="P70" s="96" t="s">
        <v>183</v>
      </c>
      <c r="Q70" s="6"/>
      <c r="R70" s="8" t="e">
        <f>SUM(#REF!,#REF!,'MAGASIN 1'!S62,#REF!,#REF!,#REF!,#REF!,#REF!,#REF!,#REF!,#REF!,#REF!,#REF!,#REF!,#REF!,#REF!,#REF!,#REF!,#REF!)</f>
        <v>#REF!</v>
      </c>
      <c r="S70" s="8"/>
      <c r="T70" s="10" t="e">
        <f t="shared" si="26"/>
        <v>#REF!</v>
      </c>
      <c r="U70" s="8" t="e">
        <f>SUM(#REF!,#REF!,'MAGASIN 1'!T62,#REF!,#REF!,#REF!,#REF!,#REF!,#REF!,#REF!,#REF!,#REF!,#REF!,#REF!,#REF!,#REF!,#REF!,#REF!,#REF!)</f>
        <v>#REF!</v>
      </c>
      <c r="V70" s="89"/>
      <c r="W70" s="10" t="e">
        <f t="shared" si="27"/>
        <v>#REF!</v>
      </c>
      <c r="X70" s="9" t="e">
        <f t="shared" si="30"/>
        <v>#REF!</v>
      </c>
      <c r="Y70" s="10" t="e">
        <f t="shared" si="31"/>
        <v>#REF!</v>
      </c>
    </row>
    <row r="71" spans="1:27" ht="9.6" customHeight="1">
      <c r="A71" s="4"/>
      <c r="B71" s="5"/>
      <c r="C71" s="96" t="s">
        <v>184</v>
      </c>
      <c r="D71" s="6"/>
      <c r="E71" s="8" t="e">
        <f>SUM(#REF!,#REF!,'MAGASIN 1'!D63,#REF!,#REF!,#REF!,#REF!,#REF!,#REF!,#REF!,#REF!,#REF!,#REF!,#REF!,#REF!,#REF!,#REF!,#REF!,#REF!)</f>
        <v>#REF!</v>
      </c>
      <c r="F71" s="8"/>
      <c r="G71" s="10" t="e">
        <f t="shared" si="24"/>
        <v>#REF!</v>
      </c>
      <c r="H71" s="8" t="e">
        <f>SUM(#REF!,#REF!,'MAGASIN 1'!E63,#REF!,#REF!,#REF!,#REF!,#REF!,#REF!,#REF!,#REF!,#REF!,#REF!,#REF!,#REF!,#REF!,#REF!,#REF!,#REF!)</f>
        <v>#REF!</v>
      </c>
      <c r="I71" s="89"/>
      <c r="J71" s="10" t="e">
        <f t="shared" si="25"/>
        <v>#REF!</v>
      </c>
      <c r="K71" s="9" t="e">
        <f t="shared" si="32"/>
        <v>#REF!</v>
      </c>
      <c r="L71" s="10" t="e">
        <f t="shared" si="33"/>
        <v>#REF!</v>
      </c>
      <c r="M71" s="40" t="e">
        <f>+H71-'Onglet 1'!E63-'Onglet 2'!E63</f>
        <v>#REF!</v>
      </c>
      <c r="O71" s="5"/>
      <c r="P71" s="96" t="s">
        <v>184</v>
      </c>
      <c r="Q71" s="6"/>
      <c r="R71" s="8" t="e">
        <f>SUM(#REF!,#REF!,'MAGASIN 1'!S63,#REF!,#REF!,#REF!,#REF!,#REF!,#REF!,#REF!,#REF!,#REF!,#REF!,#REF!,#REF!,#REF!,#REF!,#REF!,#REF!)</f>
        <v>#REF!</v>
      </c>
      <c r="S71" s="8"/>
      <c r="T71" s="10" t="e">
        <f t="shared" si="26"/>
        <v>#REF!</v>
      </c>
      <c r="U71" s="8" t="e">
        <f>SUM(#REF!,#REF!,'MAGASIN 1'!T63,#REF!,#REF!,#REF!,#REF!,#REF!,#REF!,#REF!,#REF!,#REF!,#REF!,#REF!,#REF!,#REF!,#REF!,#REF!,#REF!)</f>
        <v>#REF!</v>
      </c>
      <c r="V71" s="89"/>
      <c r="W71" s="10" t="e">
        <f t="shared" si="27"/>
        <v>#REF!</v>
      </c>
      <c r="X71" s="9" t="e">
        <f t="shared" si="30"/>
        <v>#REF!</v>
      </c>
      <c r="Y71" s="10" t="e">
        <f t="shared" si="31"/>
        <v>#REF!</v>
      </c>
    </row>
    <row r="72" spans="1:27" ht="9.6" customHeight="1">
      <c r="A72" s="4"/>
      <c r="B72" s="103" t="s">
        <v>185</v>
      </c>
      <c r="C72" s="104"/>
      <c r="D72" s="6"/>
      <c r="E72" s="8" t="e">
        <f>SUM(#REF!,#REF!,'MAGASIN 1'!D64,#REF!,#REF!,#REF!,#REF!,#REF!,#REF!,#REF!,#REF!,#REF!,#REF!,#REF!,#REF!,#REF!,#REF!,#REF!,#REF!)</f>
        <v>#REF!</v>
      </c>
      <c r="F72" s="8"/>
      <c r="G72" s="10" t="e">
        <f t="shared" si="24"/>
        <v>#REF!</v>
      </c>
      <c r="H72" s="8" t="e">
        <f>SUM(#REF!,#REF!,'MAGASIN 1'!E64,#REF!,#REF!,#REF!,#REF!,#REF!,#REF!,#REF!,#REF!,#REF!,#REF!,#REF!,#REF!,#REF!,#REF!,#REF!,#REF!)</f>
        <v>#REF!</v>
      </c>
      <c r="I72" s="89"/>
      <c r="J72" s="10" t="e">
        <f t="shared" si="25"/>
        <v>#REF!</v>
      </c>
      <c r="K72" s="9" t="e">
        <f t="shared" si="32"/>
        <v>#REF!</v>
      </c>
      <c r="L72" s="10" t="e">
        <f t="shared" si="33"/>
        <v>#REF!</v>
      </c>
      <c r="M72" s="40" t="e">
        <f>+H72-'Onglet 1'!E64-'Onglet 2'!E64</f>
        <v>#REF!</v>
      </c>
      <c r="O72" s="26" t="s">
        <v>185</v>
      </c>
      <c r="P72" s="96"/>
      <c r="Q72" s="6"/>
      <c r="R72" s="8" t="e">
        <f>SUM(#REF!,#REF!,'MAGASIN 1'!S64,#REF!,#REF!,#REF!,#REF!,#REF!,#REF!,#REF!,#REF!,#REF!,#REF!,#REF!,#REF!,#REF!,#REF!,#REF!,#REF!)</f>
        <v>#REF!</v>
      </c>
      <c r="S72" s="8"/>
      <c r="T72" s="10" t="e">
        <f t="shared" si="26"/>
        <v>#REF!</v>
      </c>
      <c r="U72" s="8" t="e">
        <f>SUM(#REF!,#REF!,'MAGASIN 1'!T64,#REF!,#REF!,#REF!,#REF!,#REF!,#REF!,#REF!,#REF!,#REF!,#REF!,#REF!,#REF!,#REF!,#REF!,#REF!,#REF!)</f>
        <v>#REF!</v>
      </c>
      <c r="V72" s="89"/>
      <c r="W72" s="10" t="e">
        <f t="shared" si="27"/>
        <v>#REF!</v>
      </c>
      <c r="X72" s="9" t="e">
        <f t="shared" si="30"/>
        <v>#REF!</v>
      </c>
      <c r="Y72" s="10" t="e">
        <f t="shared" si="31"/>
        <v>#REF!</v>
      </c>
    </row>
    <row r="73" spans="1:27" ht="9.6" customHeight="1">
      <c r="A73" s="4"/>
      <c r="B73" s="78"/>
      <c r="C73" s="104" t="s">
        <v>8</v>
      </c>
      <c r="D73" s="6"/>
      <c r="E73" s="8" t="e">
        <f>SUM(#REF!,#REF!,'MAGASIN 1'!D65,#REF!,#REF!,#REF!,#REF!,#REF!,#REF!,#REF!,#REF!,#REF!,#REF!,#REF!,#REF!,#REF!,#REF!,#REF!,#REF!)</f>
        <v>#REF!</v>
      </c>
      <c r="F73" s="8"/>
      <c r="G73" s="10" t="e">
        <f t="shared" si="24"/>
        <v>#REF!</v>
      </c>
      <c r="H73" s="8" t="e">
        <f>SUM(#REF!,#REF!,'MAGASIN 1'!E65,#REF!,#REF!,#REF!,#REF!,#REF!,#REF!,#REF!,#REF!,#REF!,#REF!,#REF!,#REF!,#REF!,#REF!,#REF!,#REF!)</f>
        <v>#REF!</v>
      </c>
      <c r="I73" s="89"/>
      <c r="J73" s="10" t="e">
        <f t="shared" si="25"/>
        <v>#REF!</v>
      </c>
      <c r="K73" s="9" t="e">
        <f t="shared" si="32"/>
        <v>#REF!</v>
      </c>
      <c r="L73" s="10" t="e">
        <f t="shared" si="33"/>
        <v>#REF!</v>
      </c>
      <c r="M73" s="40" t="e">
        <f>+H73-'Onglet 1'!E65-'Onglet 2'!E65</f>
        <v>#REF!</v>
      </c>
      <c r="O73" s="5"/>
      <c r="P73" s="96" t="s">
        <v>8</v>
      </c>
      <c r="Q73" s="6"/>
      <c r="R73" s="8" t="e">
        <f>SUM(#REF!,#REF!,'MAGASIN 1'!S65,#REF!,#REF!,#REF!,#REF!,#REF!,#REF!,#REF!,#REF!,#REF!,#REF!,#REF!,#REF!,#REF!,#REF!,#REF!,#REF!)</f>
        <v>#REF!</v>
      </c>
      <c r="S73" s="8"/>
      <c r="T73" s="10" t="e">
        <f t="shared" si="26"/>
        <v>#REF!</v>
      </c>
      <c r="U73" s="8" t="e">
        <f>SUM(#REF!,#REF!,'MAGASIN 1'!T65,#REF!,#REF!,#REF!,#REF!,#REF!,#REF!,#REF!,#REF!,#REF!,#REF!,#REF!,#REF!,#REF!,#REF!,#REF!,#REF!)</f>
        <v>#REF!</v>
      </c>
      <c r="V73" s="89"/>
      <c r="W73" s="10" t="e">
        <f t="shared" si="27"/>
        <v>#REF!</v>
      </c>
      <c r="X73" s="9" t="e">
        <f t="shared" si="30"/>
        <v>#REF!</v>
      </c>
      <c r="Y73" s="10" t="e">
        <f t="shared" si="31"/>
        <v>#REF!</v>
      </c>
    </row>
    <row r="74" spans="1:27" ht="9.6" customHeight="1">
      <c r="A74" s="4"/>
      <c r="B74" s="103"/>
      <c r="C74" s="104" t="s">
        <v>186</v>
      </c>
      <c r="D74" s="27"/>
      <c r="E74" s="29" t="e">
        <f>SUM(#REF!,#REF!,'MAGASIN 1'!D66,#REF!,#REF!,#REF!,#REF!,#REF!,#REF!,#REF!,#REF!,#REF!,#REF!,#REF!,#REF!,#REF!,#REF!,#REF!,#REF!)</f>
        <v>#REF!</v>
      </c>
      <c r="F74" s="29"/>
      <c r="G74" s="31" t="e">
        <f t="shared" si="24"/>
        <v>#REF!</v>
      </c>
      <c r="H74" s="29" t="e">
        <f>SUM(#REF!,#REF!,'MAGASIN 1'!E66,#REF!,#REF!,#REF!,#REF!,#REF!,#REF!,#REF!,#REF!,#REF!,#REF!,#REF!,#REF!,#REF!,#REF!,#REF!,#REF!)</f>
        <v>#REF!</v>
      </c>
      <c r="I74" s="92"/>
      <c r="J74" s="31" t="e">
        <f t="shared" si="25"/>
        <v>#REF!</v>
      </c>
      <c r="K74" s="30" t="e">
        <f t="shared" si="32"/>
        <v>#REF!</v>
      </c>
      <c r="L74" s="31" t="e">
        <f t="shared" si="33"/>
        <v>#REF!</v>
      </c>
      <c r="M74" s="40" t="e">
        <f>+H74-'Onglet 1'!E66-'Onglet 2'!E66</f>
        <v>#REF!</v>
      </c>
      <c r="O74" s="26"/>
      <c r="P74" s="96" t="s">
        <v>186</v>
      </c>
      <c r="Q74" s="27"/>
      <c r="R74" s="29" t="e">
        <f>SUM(#REF!,#REF!,'MAGASIN 1'!S66,#REF!,#REF!,#REF!,#REF!,#REF!,#REF!,#REF!,#REF!,#REF!,#REF!,#REF!,#REF!,#REF!,#REF!,#REF!,#REF!)</f>
        <v>#REF!</v>
      </c>
      <c r="S74" s="29"/>
      <c r="T74" s="31" t="e">
        <f t="shared" si="26"/>
        <v>#REF!</v>
      </c>
      <c r="U74" s="29" t="e">
        <f>SUM(#REF!,#REF!,'MAGASIN 1'!T66,#REF!,#REF!,#REF!,#REF!,#REF!,#REF!,#REF!,#REF!,#REF!,#REF!,#REF!,#REF!,#REF!,#REF!,#REF!,#REF!)</f>
        <v>#REF!</v>
      </c>
      <c r="V74" s="92"/>
      <c r="W74" s="31" t="e">
        <f t="shared" si="27"/>
        <v>#REF!</v>
      </c>
      <c r="X74" s="30" t="e">
        <f t="shared" si="30"/>
        <v>#REF!</v>
      </c>
      <c r="Y74" s="31" t="e">
        <f t="shared" si="31"/>
        <v>#REF!</v>
      </c>
    </row>
    <row r="75" spans="1:27" ht="9.6" customHeight="1">
      <c r="A75" s="32"/>
      <c r="B75" s="33" t="s">
        <v>29</v>
      </c>
      <c r="C75" s="34"/>
      <c r="D75" s="34"/>
      <c r="E75" s="36" t="e">
        <f>SUM(#REF!,#REF!,'MAGASIN 1'!D87,#REF!,#REF!,#REF!,#REF!,#REF!,#REF!,#REF!,#REF!,#REF!,#REF!,#REF!,#REF!,#REF!,#REF!,#REF!,#REF!)</f>
        <v>#REF!</v>
      </c>
      <c r="F75" s="36"/>
      <c r="G75" s="50" t="e">
        <f>+E75/$E$75</f>
        <v>#REF!</v>
      </c>
      <c r="H75" s="36" t="e">
        <f>SUM(#REF!,#REF!,'MAGASIN 1'!E87,#REF!,#REF!,#REF!,#REF!,#REF!,#REF!,#REF!,#REF!,#REF!,#REF!,#REF!,#REF!,#REF!,#REF!,#REF!,#REF!)</f>
        <v>#REF!</v>
      </c>
      <c r="I75" s="93"/>
      <c r="J75" s="50" t="e">
        <f t="shared" si="25"/>
        <v>#REF!</v>
      </c>
      <c r="K75" s="35" t="e">
        <f t="shared" si="32"/>
        <v>#REF!</v>
      </c>
      <c r="L75" s="37" t="e">
        <f t="shared" si="33"/>
        <v>#REF!</v>
      </c>
      <c r="M75" s="40" t="e">
        <f>+H75-'Onglet 1'!#REF!-'Onglet 2'!#REF!</f>
        <v>#REF!</v>
      </c>
      <c r="O75" s="33" t="s">
        <v>29</v>
      </c>
      <c r="P75" s="34"/>
      <c r="Q75" s="34"/>
      <c r="R75" s="36" t="e">
        <f>SUM(#REF!,#REF!,'MAGASIN 1'!S87,#REF!,#REF!,#REF!,#REF!,#REF!,#REF!,#REF!,#REF!,#REF!,#REF!,#REF!,#REF!,#REF!,#REF!,#REF!,#REF!)</f>
        <v>#REF!</v>
      </c>
      <c r="S75" s="36"/>
      <c r="T75" s="50" t="e">
        <f>+R75/$E$75</f>
        <v>#REF!</v>
      </c>
      <c r="U75" s="36" t="e">
        <f>SUM(#REF!,#REF!,'MAGASIN 1'!T87,#REF!,#REF!,#REF!,#REF!,#REF!,#REF!,#REF!,#REF!,#REF!,#REF!,#REF!,#REF!,#REF!,#REF!,#REF!,#REF!)</f>
        <v>#REF!</v>
      </c>
      <c r="V75" s="93"/>
      <c r="W75" s="50" t="e">
        <f t="shared" si="27"/>
        <v>#REF!</v>
      </c>
      <c r="X75" s="35" t="e">
        <f t="shared" si="30"/>
        <v>#REF!</v>
      </c>
      <c r="Y75" s="37" t="e">
        <f t="shared" si="31"/>
        <v>#REF!</v>
      </c>
    </row>
    <row r="76" spans="1:27" ht="9.6" customHeight="1">
      <c r="D76" s="53"/>
      <c r="E76" s="54"/>
      <c r="F76" s="53"/>
      <c r="G76" s="55"/>
      <c r="H76" s="53"/>
      <c r="R76" s="53"/>
      <c r="S76" s="54"/>
      <c r="T76" s="53"/>
      <c r="U76" s="55"/>
      <c r="V76" s="53"/>
    </row>
  </sheetData>
  <phoneticPr fontId="9" type="noConversion"/>
  <pageMargins left="0.28000000000000003" right="0.78740157499999996" top="0.25" bottom="0.2" header="0.19" footer="0.15"/>
  <pageSetup paperSize="9" scale="98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6" enableFormatConditionsCalculation="0">
    <tabColor indexed="13"/>
  </sheetPr>
  <dimension ref="A1:AA103"/>
  <sheetViews>
    <sheetView workbookViewId="0">
      <selection sqref="A1:Y75"/>
    </sheetView>
  </sheetViews>
  <sheetFormatPr baseColWidth="10" defaultColWidth="11.5703125" defaultRowHeight="9"/>
  <cols>
    <col min="1" max="1" width="13.28515625" style="1" bestFit="1" customWidth="1"/>
    <col min="2" max="2" width="2.7109375" style="1" customWidth="1"/>
    <col min="3" max="3" width="31.85546875" style="1" bestFit="1" customWidth="1"/>
    <col min="4" max="4" width="10.7109375" style="1" customWidth="1"/>
    <col min="5" max="5" width="10.7109375" style="18" customWidth="1"/>
    <col min="6" max="6" width="9.7109375" style="1" customWidth="1"/>
    <col min="7" max="7" width="9.7109375" style="19" customWidth="1"/>
    <col min="8" max="8" width="7.7109375" style="1" bestFit="1" customWidth="1"/>
    <col min="9" max="9" width="5.85546875" style="1" bestFit="1" customWidth="1"/>
    <col min="10" max="10" width="11.5703125" style="1" customWidth="1"/>
    <col min="11" max="11" width="3.7109375" style="1" hidden="1" customWidth="1"/>
    <col min="12" max="12" width="3.28515625" style="1" customWidth="1"/>
    <col min="13" max="13" width="4.85546875" style="1" customWidth="1"/>
    <col min="14" max="14" width="11.5703125" style="1" customWidth="1"/>
    <col min="15" max="15" width="13.28515625" style="1" bestFit="1" customWidth="1"/>
    <col min="16" max="16" width="2.7109375" style="1" customWidth="1"/>
    <col min="17" max="17" width="15.28515625" style="1" bestFit="1" customWidth="1"/>
    <col min="18" max="18" width="10.7109375" style="1" customWidth="1"/>
    <col min="19" max="19" width="10.7109375" style="18" customWidth="1"/>
    <col min="20" max="20" width="9.7109375" style="1" customWidth="1"/>
    <col min="21" max="21" width="9.7109375" style="19" customWidth="1"/>
    <col min="22" max="22" width="7" style="1" customWidth="1"/>
    <col min="23" max="23" width="5.5703125" style="1" bestFit="1" customWidth="1"/>
    <col min="24" max="24" width="11.5703125" style="1" customWidth="1"/>
    <col min="25" max="25" width="89" style="1" hidden="1" customWidth="1"/>
    <col min="26" max="26" width="3.28515625" style="1" bestFit="1" customWidth="1"/>
    <col min="27" max="27" width="11.7109375" style="1" bestFit="1" customWidth="1"/>
    <col min="28" max="16384" width="11.5703125" style="1"/>
  </cols>
  <sheetData>
    <row r="1" spans="1:27" ht="9.6" customHeight="1">
      <c r="A1" s="38" t="str">
        <f>"Cumul à fin :  "&amp;date!B3&amp;" "&amp;date!C3</f>
        <v>Cumul à fin :  Octobre 2017</v>
      </c>
      <c r="E1" s="87" t="s">
        <v>137</v>
      </c>
      <c r="F1" s="87" t="s">
        <v>147</v>
      </c>
      <c r="G1" s="48" t="s">
        <v>74</v>
      </c>
      <c r="H1" s="87" t="s">
        <v>137</v>
      </c>
      <c r="I1" s="87" t="s">
        <v>147</v>
      </c>
      <c r="J1" s="94" t="s">
        <v>148</v>
      </c>
      <c r="K1" s="49"/>
      <c r="L1" s="87"/>
      <c r="N1" s="38"/>
      <c r="O1" s="38" t="str">
        <f>"Mensuel :  "&amp;date!B3&amp;" "&amp;date!C3</f>
        <v>Mensuel :  Octobre 2017</v>
      </c>
      <c r="R1" s="87" t="s">
        <v>137</v>
      </c>
      <c r="S1" s="87" t="s">
        <v>147</v>
      </c>
      <c r="T1" s="48" t="s">
        <v>74</v>
      </c>
      <c r="U1" s="87" t="s">
        <v>137</v>
      </c>
      <c r="V1" s="87" t="s">
        <v>147</v>
      </c>
      <c r="W1" s="94" t="s">
        <v>148</v>
      </c>
      <c r="X1" s="49"/>
      <c r="Y1" s="87"/>
      <c r="Z1" s="1">
        <v>107</v>
      </c>
    </row>
    <row r="2" spans="1:27" ht="7.5" customHeight="1">
      <c r="E2" s="20" t="e">
        <f>#REF!</f>
        <v>#REF!</v>
      </c>
      <c r="F2" s="20">
        <v>2017</v>
      </c>
      <c r="G2" s="86">
        <v>2017</v>
      </c>
      <c r="H2" s="20" t="e">
        <f>#REF!</f>
        <v>#REF!</v>
      </c>
      <c r="I2" s="20">
        <v>2016</v>
      </c>
      <c r="J2" s="87">
        <v>2016</v>
      </c>
      <c r="K2" s="3" t="s">
        <v>44</v>
      </c>
      <c r="L2" s="3" t="s">
        <v>45</v>
      </c>
      <c r="R2" s="20" t="e">
        <f>#REF!</f>
        <v>#REF!</v>
      </c>
      <c r="S2" s="20">
        <v>2017</v>
      </c>
      <c r="T2" s="86">
        <v>2017</v>
      </c>
      <c r="U2" s="20" t="e">
        <f>#REF!</f>
        <v>#REF!</v>
      </c>
      <c r="V2" s="20">
        <v>2016</v>
      </c>
      <c r="W2" s="87">
        <v>2016</v>
      </c>
      <c r="X2" s="3" t="s">
        <v>44</v>
      </c>
      <c r="Y2" s="3" t="s">
        <v>45</v>
      </c>
    </row>
    <row r="3" spans="1:27" ht="9.6" customHeight="1">
      <c r="A3" s="2" t="s">
        <v>0</v>
      </c>
      <c r="B3" s="22" t="s">
        <v>30</v>
      </c>
      <c r="C3" s="98"/>
      <c r="D3" s="23"/>
      <c r="E3" s="29" t="e">
        <f>SUM(#REF!,#REF!,'MAGASIN 1'!D3,#REF!,#REF!,#REF!,#REF!,#REF!,#REF!,#REF!,#REF!,#REF!,#REF!,#REF!,#REF!,#REF!,#REF!,#REF!,#REF!)</f>
        <v>#REF!</v>
      </c>
      <c r="F3" s="29"/>
      <c r="G3" s="25" t="e">
        <f t="shared" ref="G3:G12" si="0">+E3/E$75</f>
        <v>#REF!</v>
      </c>
      <c r="H3" s="29" t="e">
        <f>SUM(#REF!,#REF!,'MAGASIN 1'!E3,#REF!,#REF!,#REF!,#REF!,#REF!,#REF!,#REF!,#REF!,#REF!,#REF!,#REF!,#REF!,#REF!,#REF!,#REF!,#REF!)</f>
        <v>#REF!</v>
      </c>
      <c r="I3" s="88"/>
      <c r="J3" s="25" t="e">
        <f t="shared" ref="J3:J12" si="1">+H3/H$75</f>
        <v>#REF!</v>
      </c>
      <c r="K3" s="24" t="e">
        <f t="shared" ref="K3:K66" si="2">E3-H3</f>
        <v>#REF!</v>
      </c>
      <c r="L3" s="25" t="e">
        <f t="shared" ref="L3:L66" si="3">IF(H3=0,"-",E3/H3-1)</f>
        <v>#REF!</v>
      </c>
      <c r="M3" s="40" t="e">
        <f>+H3-'Onglet 1'!E3-'Onglet 2'!E3</f>
        <v>#REF!</v>
      </c>
      <c r="O3" s="22" t="s">
        <v>30</v>
      </c>
      <c r="P3" s="98"/>
      <c r="Q3" s="23"/>
      <c r="R3" s="29" t="e">
        <f>SUM(#REF!,#REF!,'MAGASIN 1'!S3,#REF!,#REF!,#REF!,#REF!,#REF!,#REF!,#REF!,#REF!,#REF!,#REF!,#REF!,#REF!,#REF!,#REF!,#REF!,#REF!)</f>
        <v>#REF!</v>
      </c>
      <c r="S3" s="29"/>
      <c r="T3" s="25" t="e">
        <f t="shared" ref="T3:T12" si="4">+R3/R$75</f>
        <v>#REF!</v>
      </c>
      <c r="U3" s="29" t="e">
        <f>SUM(#REF!,#REF!,'MAGASIN 1'!T3,#REF!,#REF!,#REF!,#REF!,#REF!,#REF!,#REF!,#REF!,#REF!,#REF!,#REF!,#REF!,#REF!,#REF!,#REF!,#REF!)</f>
        <v>#REF!</v>
      </c>
      <c r="V3" s="88"/>
      <c r="W3" s="25" t="e">
        <f t="shared" ref="W3:W12" si="5">+U3/U$75</f>
        <v>#REF!</v>
      </c>
      <c r="X3" s="24" t="e">
        <f t="shared" ref="X3:X12" si="6">R3-U3</f>
        <v>#REF!</v>
      </c>
      <c r="Y3" s="25" t="e">
        <f t="shared" ref="Y3:Y12" si="7">IF(U3=0,"-",R3/U3-1)</f>
        <v>#REF!</v>
      </c>
      <c r="Z3" s="40" t="e">
        <f>+SUM(R4:R10)-R3</f>
        <v>#REF!</v>
      </c>
      <c r="AA3" s="40">
        <f>+SUM(S4:S10)-S3</f>
        <v>0</v>
      </c>
    </row>
    <row r="4" spans="1:27" ht="9.6" hidden="1" customHeight="1">
      <c r="A4" s="4" t="s">
        <v>1</v>
      </c>
      <c r="B4" s="5" t="s">
        <v>2</v>
      </c>
      <c r="C4" s="96"/>
      <c r="D4" s="6"/>
      <c r="E4" s="8" t="e">
        <f>SUM(#REF!,#REF!,'MAGASIN 1'!D4,#REF!,#REF!,#REF!,#REF!,#REF!,#REF!,#REF!,#REF!,#REF!,#REF!,#REF!,#REF!,#REF!,#REF!,#REF!,#REF!)</f>
        <v>#REF!</v>
      </c>
      <c r="F4" s="8"/>
      <c r="G4" s="10" t="e">
        <f t="shared" si="0"/>
        <v>#REF!</v>
      </c>
      <c r="H4" s="8" t="e">
        <f>SUM(#REF!,#REF!,'MAGASIN 1'!E4,#REF!,#REF!,#REF!,#REF!,#REF!,#REF!,#REF!,#REF!,#REF!,#REF!,#REF!,#REF!,#REF!,#REF!,#REF!,#REF!)</f>
        <v>#REF!</v>
      </c>
      <c r="I4" s="89"/>
      <c r="J4" s="10" t="e">
        <f t="shared" si="1"/>
        <v>#REF!</v>
      </c>
      <c r="K4" s="9" t="e">
        <f t="shared" si="2"/>
        <v>#REF!</v>
      </c>
      <c r="L4" s="10" t="e">
        <f t="shared" si="3"/>
        <v>#REF!</v>
      </c>
      <c r="M4" s="40" t="e">
        <f>+H4-'Onglet 1'!E4-'Onglet 2'!E4</f>
        <v>#REF!</v>
      </c>
      <c r="O4" s="5" t="s">
        <v>2</v>
      </c>
      <c r="P4" s="96"/>
      <c r="Q4" s="6"/>
      <c r="R4" s="8" t="e">
        <f>SUM(#REF!,#REF!,'MAGASIN 1'!S4,#REF!,#REF!,#REF!,#REF!,#REF!,#REF!,#REF!,#REF!,#REF!,#REF!,#REF!,#REF!,#REF!,#REF!,#REF!,#REF!)</f>
        <v>#REF!</v>
      </c>
      <c r="S4" s="8"/>
      <c r="T4" s="10" t="e">
        <f t="shared" si="4"/>
        <v>#REF!</v>
      </c>
      <c r="U4" s="8" t="e">
        <f>SUM(#REF!,#REF!,'MAGASIN 1'!T4,#REF!,#REF!,#REF!,#REF!,#REF!,#REF!,#REF!,#REF!,#REF!,#REF!,#REF!,#REF!,#REF!,#REF!,#REF!,#REF!)</f>
        <v>#REF!</v>
      </c>
      <c r="V4" s="89"/>
      <c r="W4" s="10" t="e">
        <f t="shared" si="5"/>
        <v>#REF!</v>
      </c>
      <c r="X4" s="9" t="e">
        <f t="shared" si="6"/>
        <v>#REF!</v>
      </c>
      <c r="Y4" s="10" t="e">
        <f t="shared" si="7"/>
        <v>#REF!</v>
      </c>
    </row>
    <row r="5" spans="1:27" ht="9.6" hidden="1" customHeight="1">
      <c r="A5" s="4" t="s">
        <v>3</v>
      </c>
      <c r="B5" s="5" t="s">
        <v>4</v>
      </c>
      <c r="C5" s="96"/>
      <c r="D5" s="6"/>
      <c r="E5" s="8" t="e">
        <f>SUM(#REF!,#REF!,'MAGASIN 1'!D5,#REF!,#REF!,#REF!,#REF!,#REF!,#REF!,#REF!,#REF!,#REF!,#REF!,#REF!,#REF!,#REF!,#REF!,#REF!,#REF!)</f>
        <v>#REF!</v>
      </c>
      <c r="F5" s="8"/>
      <c r="G5" s="10" t="e">
        <f t="shared" si="0"/>
        <v>#REF!</v>
      </c>
      <c r="H5" s="8" t="e">
        <f>SUM(#REF!,#REF!,'MAGASIN 1'!E5,#REF!,#REF!,#REF!,#REF!,#REF!,#REF!,#REF!,#REF!,#REF!,#REF!,#REF!,#REF!,#REF!,#REF!,#REF!,#REF!)</f>
        <v>#REF!</v>
      </c>
      <c r="I5" s="89"/>
      <c r="J5" s="10" t="e">
        <f t="shared" si="1"/>
        <v>#REF!</v>
      </c>
      <c r="K5" s="9" t="e">
        <f t="shared" si="2"/>
        <v>#REF!</v>
      </c>
      <c r="L5" s="10" t="e">
        <f t="shared" si="3"/>
        <v>#REF!</v>
      </c>
      <c r="M5" s="40" t="e">
        <f>+H5-'Onglet 1'!E5-'Onglet 2'!E5</f>
        <v>#REF!</v>
      </c>
      <c r="O5" s="5" t="s">
        <v>4</v>
      </c>
      <c r="P5" s="96"/>
      <c r="Q5" s="6"/>
      <c r="R5" s="8" t="e">
        <f>SUM(#REF!,#REF!,'MAGASIN 1'!S5,#REF!,#REF!,#REF!,#REF!,#REF!,#REF!,#REF!,#REF!,#REF!,#REF!,#REF!,#REF!,#REF!,#REF!,#REF!,#REF!)</f>
        <v>#REF!</v>
      </c>
      <c r="S5" s="8"/>
      <c r="T5" s="10" t="e">
        <f t="shared" si="4"/>
        <v>#REF!</v>
      </c>
      <c r="U5" s="8" t="e">
        <f>SUM(#REF!,#REF!,'MAGASIN 1'!T5,#REF!,#REF!,#REF!,#REF!,#REF!,#REF!,#REF!,#REF!,#REF!,#REF!,#REF!,#REF!,#REF!,#REF!,#REF!,#REF!)</f>
        <v>#REF!</v>
      </c>
      <c r="V5" s="89"/>
      <c r="W5" s="10" t="e">
        <f t="shared" si="5"/>
        <v>#REF!</v>
      </c>
      <c r="X5" s="9" t="e">
        <f t="shared" si="6"/>
        <v>#REF!</v>
      </c>
      <c r="Y5" s="10" t="e">
        <f t="shared" si="7"/>
        <v>#REF!</v>
      </c>
    </row>
    <row r="6" spans="1:27" ht="9.6" hidden="1" customHeight="1">
      <c r="A6" s="4"/>
      <c r="B6" s="5" t="s">
        <v>5</v>
      </c>
      <c r="C6" s="96"/>
      <c r="D6" s="6"/>
      <c r="E6" s="8" t="e">
        <f>SUM(#REF!,#REF!,'MAGASIN 1'!D6,#REF!,#REF!,#REF!,#REF!,#REF!,#REF!,#REF!,#REF!,#REF!,#REF!,#REF!,#REF!,#REF!,#REF!,#REF!,#REF!)</f>
        <v>#REF!</v>
      </c>
      <c r="F6" s="8"/>
      <c r="G6" s="10" t="e">
        <f t="shared" si="0"/>
        <v>#REF!</v>
      </c>
      <c r="H6" s="8" t="e">
        <f>SUM(#REF!,#REF!,'MAGASIN 1'!E6,#REF!,#REF!,#REF!,#REF!,#REF!,#REF!,#REF!,#REF!,#REF!,#REF!,#REF!,#REF!,#REF!,#REF!,#REF!,#REF!)</f>
        <v>#REF!</v>
      </c>
      <c r="I6" s="89"/>
      <c r="J6" s="10" t="e">
        <f t="shared" si="1"/>
        <v>#REF!</v>
      </c>
      <c r="K6" s="9" t="e">
        <f t="shared" si="2"/>
        <v>#REF!</v>
      </c>
      <c r="L6" s="10" t="e">
        <f t="shared" si="3"/>
        <v>#REF!</v>
      </c>
      <c r="M6" s="40" t="e">
        <f>+H6-'Onglet 1'!E6-'Onglet 2'!E6</f>
        <v>#REF!</v>
      </c>
      <c r="O6" s="5" t="s">
        <v>5</v>
      </c>
      <c r="P6" s="96"/>
      <c r="Q6" s="6"/>
      <c r="R6" s="8" t="e">
        <f>SUM(#REF!,#REF!,'MAGASIN 1'!S6,#REF!,#REF!,#REF!,#REF!,#REF!,#REF!,#REF!,#REF!,#REF!,#REF!,#REF!,#REF!,#REF!,#REF!,#REF!,#REF!)</f>
        <v>#REF!</v>
      </c>
      <c r="S6" s="8"/>
      <c r="T6" s="10" t="e">
        <f t="shared" si="4"/>
        <v>#REF!</v>
      </c>
      <c r="U6" s="8" t="e">
        <f>SUM(#REF!,#REF!,'MAGASIN 1'!T6,#REF!,#REF!,#REF!,#REF!,#REF!,#REF!,#REF!,#REF!,#REF!,#REF!,#REF!,#REF!,#REF!,#REF!,#REF!,#REF!)</f>
        <v>#REF!</v>
      </c>
      <c r="V6" s="89"/>
      <c r="W6" s="10" t="e">
        <f t="shared" si="5"/>
        <v>#REF!</v>
      </c>
      <c r="X6" s="9" t="e">
        <f t="shared" si="6"/>
        <v>#REF!</v>
      </c>
      <c r="Y6" s="10" t="e">
        <f t="shared" si="7"/>
        <v>#REF!</v>
      </c>
    </row>
    <row r="7" spans="1:27" ht="9.6" hidden="1" customHeight="1">
      <c r="A7" s="4"/>
      <c r="B7" s="5" t="s">
        <v>6</v>
      </c>
      <c r="C7" s="96"/>
      <c r="D7" s="6"/>
      <c r="E7" s="8" t="e">
        <f>SUM(#REF!,#REF!,'MAGASIN 1'!D7,#REF!,#REF!,#REF!,#REF!,#REF!,#REF!,#REF!,#REF!,#REF!,#REF!,#REF!,#REF!,#REF!,#REF!,#REF!,#REF!)</f>
        <v>#REF!</v>
      </c>
      <c r="F7" s="8"/>
      <c r="G7" s="10" t="e">
        <f t="shared" si="0"/>
        <v>#REF!</v>
      </c>
      <c r="H7" s="8" t="e">
        <f>SUM(#REF!,#REF!,'MAGASIN 1'!E7,#REF!,#REF!,#REF!,#REF!,#REF!,#REF!,#REF!,#REF!,#REF!,#REF!,#REF!,#REF!,#REF!,#REF!,#REF!,#REF!)</f>
        <v>#REF!</v>
      </c>
      <c r="I7" s="89"/>
      <c r="J7" s="10" t="e">
        <f t="shared" si="1"/>
        <v>#REF!</v>
      </c>
      <c r="K7" s="9" t="e">
        <f t="shared" si="2"/>
        <v>#REF!</v>
      </c>
      <c r="L7" s="10" t="e">
        <f t="shared" si="3"/>
        <v>#REF!</v>
      </c>
      <c r="M7" s="40" t="e">
        <f>+H7-'Onglet 1'!E7-'Onglet 2'!E7</f>
        <v>#REF!</v>
      </c>
      <c r="O7" s="5" t="s">
        <v>6</v>
      </c>
      <c r="P7" s="96"/>
      <c r="Q7" s="6"/>
      <c r="R7" s="8" t="e">
        <f>SUM(#REF!,#REF!,'MAGASIN 1'!S7,#REF!,#REF!,#REF!,#REF!,#REF!,#REF!,#REF!,#REF!,#REF!,#REF!,#REF!,#REF!,#REF!,#REF!,#REF!,#REF!)</f>
        <v>#REF!</v>
      </c>
      <c r="S7" s="8"/>
      <c r="T7" s="10" t="e">
        <f t="shared" si="4"/>
        <v>#REF!</v>
      </c>
      <c r="U7" s="8" t="e">
        <f>SUM(#REF!,#REF!,'MAGASIN 1'!T7,#REF!,#REF!,#REF!,#REF!,#REF!,#REF!,#REF!,#REF!,#REF!,#REF!,#REF!,#REF!,#REF!,#REF!,#REF!,#REF!)</f>
        <v>#REF!</v>
      </c>
      <c r="V7" s="89"/>
      <c r="W7" s="10" t="e">
        <f t="shared" si="5"/>
        <v>#REF!</v>
      </c>
      <c r="X7" s="9" t="e">
        <f t="shared" si="6"/>
        <v>#REF!</v>
      </c>
      <c r="Y7" s="10" t="e">
        <f t="shared" si="7"/>
        <v>#REF!</v>
      </c>
    </row>
    <row r="8" spans="1:27" ht="9.6" hidden="1" customHeight="1">
      <c r="A8" s="4"/>
      <c r="B8" s="5" t="s">
        <v>7</v>
      </c>
      <c r="C8" s="96"/>
      <c r="D8" s="6"/>
      <c r="E8" s="8" t="e">
        <f>SUM(#REF!,#REF!,'MAGASIN 1'!D8,#REF!,#REF!,#REF!,#REF!,#REF!,#REF!,#REF!,#REF!,#REF!,#REF!,#REF!,#REF!,#REF!,#REF!,#REF!,#REF!)</f>
        <v>#REF!</v>
      </c>
      <c r="F8" s="8"/>
      <c r="G8" s="10" t="e">
        <f t="shared" si="0"/>
        <v>#REF!</v>
      </c>
      <c r="H8" s="8" t="e">
        <f>SUM(#REF!,#REF!,'MAGASIN 1'!E8,#REF!,#REF!,#REF!,#REF!,#REF!,#REF!,#REF!,#REF!,#REF!,#REF!,#REF!,#REF!,#REF!,#REF!,#REF!,#REF!)</f>
        <v>#REF!</v>
      </c>
      <c r="I8" s="89"/>
      <c r="J8" s="10" t="e">
        <f t="shared" si="1"/>
        <v>#REF!</v>
      </c>
      <c r="K8" s="9" t="e">
        <f t="shared" si="2"/>
        <v>#REF!</v>
      </c>
      <c r="L8" s="10" t="e">
        <f t="shared" si="3"/>
        <v>#REF!</v>
      </c>
      <c r="M8" s="40" t="e">
        <f>+H8-'Onglet 1'!E8-'Onglet 2'!E8</f>
        <v>#REF!</v>
      </c>
      <c r="O8" s="5" t="s">
        <v>7</v>
      </c>
      <c r="P8" s="96"/>
      <c r="Q8" s="6"/>
      <c r="R8" s="8" t="e">
        <f>SUM(#REF!,#REF!,'MAGASIN 1'!S8,#REF!,#REF!,#REF!,#REF!,#REF!,#REF!,#REF!,#REF!,#REF!,#REF!,#REF!,#REF!,#REF!,#REF!,#REF!,#REF!)</f>
        <v>#REF!</v>
      </c>
      <c r="S8" s="8"/>
      <c r="T8" s="10" t="e">
        <f t="shared" si="4"/>
        <v>#REF!</v>
      </c>
      <c r="U8" s="8" t="e">
        <f>SUM(#REF!,#REF!,'MAGASIN 1'!T8,#REF!,#REF!,#REF!,#REF!,#REF!,#REF!,#REF!,#REF!,#REF!,#REF!,#REF!,#REF!,#REF!,#REF!,#REF!,#REF!)</f>
        <v>#REF!</v>
      </c>
      <c r="V8" s="89"/>
      <c r="W8" s="10" t="e">
        <f t="shared" si="5"/>
        <v>#REF!</v>
      </c>
      <c r="X8" s="9" t="e">
        <f t="shared" si="6"/>
        <v>#REF!</v>
      </c>
      <c r="Y8" s="10" t="e">
        <f t="shared" si="7"/>
        <v>#REF!</v>
      </c>
    </row>
    <row r="9" spans="1:27" ht="9.6" hidden="1" customHeight="1">
      <c r="A9" s="4"/>
      <c r="B9" s="5" t="s">
        <v>71</v>
      </c>
      <c r="C9" s="96"/>
      <c r="D9" s="6"/>
      <c r="E9" s="8" t="e">
        <f>SUM(#REF!,#REF!,'MAGASIN 1'!D9,#REF!,#REF!,#REF!,#REF!,#REF!,#REF!,#REF!,#REF!,#REF!,#REF!,#REF!,#REF!,#REF!,#REF!,#REF!,#REF!)</f>
        <v>#REF!</v>
      </c>
      <c r="F9" s="8"/>
      <c r="G9" s="10" t="e">
        <f t="shared" si="0"/>
        <v>#REF!</v>
      </c>
      <c r="H9" s="8" t="e">
        <f>SUM(#REF!,#REF!,'MAGASIN 1'!E9,#REF!,#REF!,#REF!,#REF!,#REF!,#REF!,#REF!,#REF!,#REF!,#REF!,#REF!,#REF!,#REF!,#REF!,#REF!,#REF!)</f>
        <v>#REF!</v>
      </c>
      <c r="I9" s="89"/>
      <c r="J9" s="10" t="e">
        <f t="shared" si="1"/>
        <v>#REF!</v>
      </c>
      <c r="K9" s="9" t="e">
        <f t="shared" si="2"/>
        <v>#REF!</v>
      </c>
      <c r="L9" s="10" t="e">
        <f t="shared" si="3"/>
        <v>#REF!</v>
      </c>
      <c r="M9" s="40" t="e">
        <f>+H9-'Onglet 1'!E9-'Onglet 2'!E9</f>
        <v>#REF!</v>
      </c>
      <c r="O9" s="5" t="s">
        <v>71</v>
      </c>
      <c r="P9" s="96"/>
      <c r="Q9" s="6"/>
      <c r="R9" s="8" t="e">
        <f>SUM(#REF!,#REF!,'MAGASIN 1'!S9,#REF!,#REF!,#REF!,#REF!,#REF!,#REF!,#REF!,#REF!,#REF!,#REF!,#REF!,#REF!,#REF!,#REF!,#REF!,#REF!)</f>
        <v>#REF!</v>
      </c>
      <c r="S9" s="8"/>
      <c r="T9" s="10" t="e">
        <f t="shared" si="4"/>
        <v>#REF!</v>
      </c>
      <c r="U9" s="8" t="e">
        <f>SUM(#REF!,#REF!,'MAGASIN 1'!T9,#REF!,#REF!,#REF!,#REF!,#REF!,#REF!,#REF!,#REF!,#REF!,#REF!,#REF!,#REF!,#REF!,#REF!,#REF!,#REF!)</f>
        <v>#REF!</v>
      </c>
      <c r="V9" s="89"/>
      <c r="W9" s="10" t="e">
        <f t="shared" si="5"/>
        <v>#REF!</v>
      </c>
      <c r="X9" s="9" t="e">
        <f t="shared" si="6"/>
        <v>#REF!</v>
      </c>
      <c r="Y9" s="10" t="e">
        <f t="shared" si="7"/>
        <v>#REF!</v>
      </c>
    </row>
    <row r="10" spans="1:27" ht="9.6" hidden="1" customHeight="1">
      <c r="A10" s="11"/>
      <c r="B10" s="12" t="s">
        <v>8</v>
      </c>
      <c r="C10" s="97"/>
      <c r="D10" s="13"/>
      <c r="E10" s="14" t="e">
        <f>SUM(#REF!,#REF!,'MAGASIN 1'!D10,#REF!,#REF!,#REF!,#REF!,#REF!,#REF!,#REF!,#REF!,#REF!,#REF!,#REF!,#REF!,#REF!,#REF!,#REF!,#REF!)</f>
        <v>#REF!</v>
      </c>
      <c r="F10" s="14"/>
      <c r="G10" s="16" t="e">
        <f t="shared" si="0"/>
        <v>#REF!</v>
      </c>
      <c r="H10" s="14" t="e">
        <f>SUM(#REF!,#REF!,'MAGASIN 1'!E10,#REF!,#REF!,#REF!,#REF!,#REF!,#REF!,#REF!,#REF!,#REF!,#REF!,#REF!,#REF!,#REF!,#REF!,#REF!,#REF!)</f>
        <v>#REF!</v>
      </c>
      <c r="I10" s="90"/>
      <c r="J10" s="16" t="e">
        <f t="shared" si="1"/>
        <v>#REF!</v>
      </c>
      <c r="K10" s="15" t="e">
        <f t="shared" si="2"/>
        <v>#REF!</v>
      </c>
      <c r="L10" s="16" t="e">
        <f t="shared" si="3"/>
        <v>#REF!</v>
      </c>
      <c r="M10" s="40" t="e">
        <f>+H10-'Onglet 1'!E10-'Onglet 2'!E10</f>
        <v>#REF!</v>
      </c>
      <c r="O10" s="12" t="s">
        <v>8</v>
      </c>
      <c r="P10" s="97"/>
      <c r="Q10" s="13"/>
      <c r="R10" s="14" t="e">
        <f>SUM(#REF!,#REF!,'MAGASIN 1'!S10,#REF!,#REF!,#REF!,#REF!,#REF!,#REF!,#REF!,#REF!,#REF!,#REF!,#REF!,#REF!,#REF!,#REF!,#REF!,#REF!)</f>
        <v>#REF!</v>
      </c>
      <c r="S10" s="14"/>
      <c r="T10" s="16" t="e">
        <f t="shared" si="4"/>
        <v>#REF!</v>
      </c>
      <c r="U10" s="14" t="e">
        <f>SUM(#REF!,#REF!,'MAGASIN 1'!T10,#REF!,#REF!,#REF!,#REF!,#REF!,#REF!,#REF!,#REF!,#REF!,#REF!,#REF!,#REF!,#REF!,#REF!,#REF!,#REF!)</f>
        <v>#REF!</v>
      </c>
      <c r="V10" s="90"/>
      <c r="W10" s="16" t="e">
        <f t="shared" si="5"/>
        <v>#REF!</v>
      </c>
      <c r="X10" s="15" t="e">
        <f t="shared" si="6"/>
        <v>#REF!</v>
      </c>
      <c r="Y10" s="16" t="e">
        <f t="shared" si="7"/>
        <v>#REF!</v>
      </c>
    </row>
    <row r="11" spans="1:27" ht="9.6" customHeight="1">
      <c r="A11" s="2" t="s">
        <v>9</v>
      </c>
      <c r="B11" s="22" t="s">
        <v>10</v>
      </c>
      <c r="C11" s="98"/>
      <c r="D11" s="23"/>
      <c r="E11" s="56" t="e">
        <f>SUM(#REF!,#REF!,'MAGASIN 1'!D11,#REF!,#REF!,#REF!,#REF!,#REF!,#REF!,#REF!,#REF!,#REF!,#REF!,#REF!,#REF!,#REF!,#REF!,#REF!,#REF!)</f>
        <v>#REF!</v>
      </c>
      <c r="F11" s="56"/>
      <c r="G11" s="25" t="e">
        <f t="shared" si="0"/>
        <v>#REF!</v>
      </c>
      <c r="H11" s="56" t="e">
        <f>SUM(#REF!,#REF!,'MAGASIN 1'!E11,#REF!,#REF!,#REF!,#REF!,#REF!,#REF!,#REF!,#REF!,#REF!,#REF!,#REF!,#REF!,#REF!,#REF!,#REF!,#REF!)</f>
        <v>#REF!</v>
      </c>
      <c r="I11" s="91"/>
      <c r="J11" s="25" t="e">
        <f t="shared" si="1"/>
        <v>#REF!</v>
      </c>
      <c r="K11" s="24" t="e">
        <f t="shared" si="2"/>
        <v>#REF!</v>
      </c>
      <c r="L11" s="25" t="e">
        <f t="shared" si="3"/>
        <v>#REF!</v>
      </c>
      <c r="M11" s="40" t="e">
        <f>+H11-'Onglet 1'!E11-'Onglet 2'!E11</f>
        <v>#REF!</v>
      </c>
      <c r="O11" s="22" t="s">
        <v>10</v>
      </c>
      <c r="P11" s="98"/>
      <c r="Q11" s="23"/>
      <c r="R11" s="56" t="e">
        <f>SUM(#REF!,#REF!,'MAGASIN 1'!S11,#REF!,#REF!,#REF!,#REF!,#REF!,#REF!,#REF!,#REF!,#REF!,#REF!,#REF!,#REF!,#REF!,#REF!,#REF!,#REF!)</f>
        <v>#REF!</v>
      </c>
      <c r="S11" s="56"/>
      <c r="T11" s="25" t="e">
        <f t="shared" si="4"/>
        <v>#REF!</v>
      </c>
      <c r="U11" s="56" t="e">
        <f>SUM(#REF!,#REF!,'MAGASIN 1'!T11,#REF!,#REF!,#REF!,#REF!,#REF!,#REF!,#REF!,#REF!,#REF!,#REF!,#REF!,#REF!,#REF!,#REF!,#REF!,#REF!)</f>
        <v>#REF!</v>
      </c>
      <c r="V11" s="91"/>
      <c r="W11" s="25" t="e">
        <f t="shared" si="5"/>
        <v>#REF!</v>
      </c>
      <c r="X11" s="24" t="e">
        <f t="shared" si="6"/>
        <v>#REF!</v>
      </c>
      <c r="Y11" s="25" t="e">
        <f t="shared" si="7"/>
        <v>#REF!</v>
      </c>
      <c r="Z11" s="40" t="e">
        <f>+SUM(R12:R17)-R11</f>
        <v>#REF!</v>
      </c>
      <c r="AA11" s="40">
        <f>+SUM(S12:S17)-S11</f>
        <v>0</v>
      </c>
    </row>
    <row r="12" spans="1:27" ht="9.6" customHeight="1">
      <c r="A12" s="4" t="s">
        <v>1</v>
      </c>
      <c r="B12" s="5"/>
      <c r="C12" s="96" t="s">
        <v>14</v>
      </c>
      <c r="D12" s="6"/>
      <c r="E12" s="8" t="e">
        <f>SUM(#REF!,#REF!,'MAGASIN 1'!D12,#REF!,#REF!,#REF!,#REF!,#REF!,#REF!,#REF!,#REF!,#REF!,#REF!,#REF!,#REF!,#REF!,#REF!,#REF!,#REF!)</f>
        <v>#REF!</v>
      </c>
      <c r="F12" s="8"/>
      <c r="G12" s="10" t="e">
        <f t="shared" si="0"/>
        <v>#REF!</v>
      </c>
      <c r="H12" s="8" t="e">
        <f>SUM(#REF!,#REF!,'MAGASIN 1'!E12,#REF!,#REF!,#REF!,#REF!,#REF!,#REF!,#REF!,#REF!,#REF!,#REF!,#REF!,#REF!,#REF!,#REF!,#REF!,#REF!)</f>
        <v>#REF!</v>
      </c>
      <c r="I12" s="89"/>
      <c r="J12" s="10" t="e">
        <f t="shared" si="1"/>
        <v>#REF!</v>
      </c>
      <c r="K12" s="9" t="e">
        <f t="shared" si="2"/>
        <v>#REF!</v>
      </c>
      <c r="L12" s="10" t="e">
        <f t="shared" si="3"/>
        <v>#REF!</v>
      </c>
      <c r="M12" s="40" t="e">
        <f>+H12-'Onglet 1'!E12-'Onglet 2'!E12</f>
        <v>#REF!</v>
      </c>
      <c r="O12" s="5"/>
      <c r="P12" s="96" t="s">
        <v>14</v>
      </c>
      <c r="Q12" s="6"/>
      <c r="R12" s="8" t="e">
        <f>SUM(#REF!,#REF!,'MAGASIN 1'!S12,#REF!,#REF!,#REF!,#REF!,#REF!,#REF!,#REF!,#REF!,#REF!,#REF!,#REF!,#REF!,#REF!,#REF!,#REF!,#REF!)</f>
        <v>#REF!</v>
      </c>
      <c r="S12" s="8"/>
      <c r="T12" s="10" t="e">
        <f t="shared" si="4"/>
        <v>#REF!</v>
      </c>
      <c r="U12" s="8" t="e">
        <f>SUM(#REF!,#REF!,'MAGASIN 1'!T12,#REF!,#REF!,#REF!,#REF!,#REF!,#REF!,#REF!,#REF!,#REF!,#REF!,#REF!,#REF!,#REF!,#REF!,#REF!,#REF!)</f>
        <v>#REF!</v>
      </c>
      <c r="V12" s="89"/>
      <c r="W12" s="10" t="e">
        <f t="shared" si="5"/>
        <v>#REF!</v>
      </c>
      <c r="X12" s="9" t="e">
        <f t="shared" si="6"/>
        <v>#REF!</v>
      </c>
      <c r="Y12" s="10" t="e">
        <f t="shared" si="7"/>
        <v>#REF!</v>
      </c>
      <c r="AA12" s="47"/>
    </row>
    <row r="13" spans="1:27" ht="9.6" customHeight="1">
      <c r="A13" s="4" t="s">
        <v>11</v>
      </c>
      <c r="B13" s="5"/>
      <c r="C13" s="96"/>
      <c r="D13" s="6" t="s">
        <v>150</v>
      </c>
      <c r="E13" s="8"/>
      <c r="F13" s="8"/>
      <c r="G13" s="10"/>
      <c r="H13" s="8"/>
      <c r="I13" s="89"/>
      <c r="J13" s="10"/>
      <c r="K13" s="9"/>
      <c r="L13" s="10"/>
      <c r="M13" s="40"/>
      <c r="O13" s="5"/>
      <c r="P13" s="96"/>
      <c r="Q13" s="6" t="s">
        <v>150</v>
      </c>
      <c r="R13" s="8"/>
      <c r="S13" s="8"/>
      <c r="T13" s="10"/>
      <c r="U13" s="8"/>
      <c r="V13" s="89"/>
      <c r="W13" s="10"/>
      <c r="X13" s="9"/>
      <c r="Y13" s="10"/>
      <c r="AA13" s="47"/>
    </row>
    <row r="14" spans="1:27" ht="9.6" customHeight="1">
      <c r="A14" s="4" t="s">
        <v>12</v>
      </c>
      <c r="B14" s="5"/>
      <c r="C14" s="96"/>
      <c r="D14" s="6" t="s">
        <v>151</v>
      </c>
      <c r="E14" s="8"/>
      <c r="F14" s="8"/>
      <c r="G14" s="10"/>
      <c r="H14" s="8"/>
      <c r="I14" s="89"/>
      <c r="J14" s="10"/>
      <c r="K14" s="9"/>
      <c r="L14" s="10"/>
      <c r="M14" s="40"/>
      <c r="O14" s="5"/>
      <c r="P14" s="96"/>
      <c r="Q14" s="6" t="s">
        <v>151</v>
      </c>
      <c r="R14" s="8"/>
      <c r="S14" s="8"/>
      <c r="T14" s="10"/>
      <c r="U14" s="8"/>
      <c r="V14" s="89"/>
      <c r="W14" s="10"/>
      <c r="X14" s="9"/>
      <c r="Y14" s="10"/>
      <c r="AA14" s="47"/>
    </row>
    <row r="15" spans="1:27" ht="9.6" customHeight="1">
      <c r="B15" s="5"/>
      <c r="C15" s="96" t="s">
        <v>149</v>
      </c>
      <c r="D15" s="6"/>
      <c r="E15" s="8" t="e">
        <f>SUM(#REF!,#REF!,'MAGASIN 1'!D13,#REF!,#REF!,#REF!,#REF!,#REF!,#REF!,#REF!,#REF!,#REF!,#REF!,#REF!,#REF!,#REF!,#REF!,#REF!,#REF!)</f>
        <v>#REF!</v>
      </c>
      <c r="F15" s="8"/>
      <c r="G15" s="10" t="e">
        <f>+E15/E$75</f>
        <v>#REF!</v>
      </c>
      <c r="H15" s="8" t="e">
        <f>SUM(#REF!,#REF!,'MAGASIN 1'!E13,#REF!,#REF!,#REF!,#REF!,#REF!,#REF!,#REF!,#REF!,#REF!,#REF!,#REF!,#REF!,#REF!,#REF!,#REF!,#REF!)</f>
        <v>#REF!</v>
      </c>
      <c r="I15" s="89"/>
      <c r="J15" s="10" t="e">
        <f>+H15/H$75</f>
        <v>#REF!</v>
      </c>
      <c r="K15" s="9" t="e">
        <f t="shared" si="2"/>
        <v>#REF!</v>
      </c>
      <c r="L15" s="10" t="e">
        <f t="shared" si="3"/>
        <v>#REF!</v>
      </c>
      <c r="M15" s="40" t="e">
        <f>+H15-'Onglet 1'!E13-'Onglet 2'!E13</f>
        <v>#REF!</v>
      </c>
      <c r="O15" s="5"/>
      <c r="P15" s="96" t="s">
        <v>149</v>
      </c>
      <c r="Q15" s="6"/>
      <c r="R15" s="8" t="e">
        <f>SUM(#REF!,#REF!,'MAGASIN 1'!S13,#REF!,#REF!,#REF!,#REF!,#REF!,#REF!,#REF!,#REF!,#REF!,#REF!,#REF!,#REF!,#REF!,#REF!,#REF!,#REF!)</f>
        <v>#REF!</v>
      </c>
      <c r="S15" s="8"/>
      <c r="T15" s="10" t="e">
        <f>+R15/R$75</f>
        <v>#REF!</v>
      </c>
      <c r="U15" s="8" t="e">
        <f>SUM(#REF!,#REF!,'MAGASIN 1'!T13,#REF!,#REF!,#REF!,#REF!,#REF!,#REF!,#REF!,#REF!,#REF!,#REF!,#REF!,#REF!,#REF!,#REF!,#REF!,#REF!)</f>
        <v>#REF!</v>
      </c>
      <c r="V15" s="89"/>
      <c r="W15" s="10" t="e">
        <f>+U15/U$75</f>
        <v>#REF!</v>
      </c>
      <c r="X15" s="9" t="e">
        <f t="shared" ref="X15" si="8">R15-U15</f>
        <v>#REF!</v>
      </c>
      <c r="Y15" s="10" t="e">
        <f t="shared" ref="Y15" si="9">IF(U15=0,"-",R15/U15-1)</f>
        <v>#REF!</v>
      </c>
      <c r="AA15" s="47"/>
    </row>
    <row r="16" spans="1:27" ht="9.6" customHeight="1">
      <c r="A16" s="4"/>
      <c r="B16" s="5"/>
      <c r="C16" s="96"/>
      <c r="D16" s="6" t="s">
        <v>152</v>
      </c>
      <c r="E16" s="8"/>
      <c r="F16" s="8"/>
      <c r="G16" s="10"/>
      <c r="H16" s="8"/>
      <c r="I16" s="89"/>
      <c r="J16" s="10"/>
      <c r="K16" s="9"/>
      <c r="L16" s="10"/>
      <c r="M16" s="40"/>
      <c r="O16" s="5"/>
      <c r="P16" s="96"/>
      <c r="Q16" s="6" t="s">
        <v>152</v>
      </c>
      <c r="R16" s="8"/>
      <c r="S16" s="8"/>
      <c r="T16" s="10"/>
      <c r="U16" s="8"/>
      <c r="V16" s="89"/>
      <c r="W16" s="10"/>
      <c r="X16" s="9"/>
      <c r="Y16" s="10"/>
      <c r="AA16" s="47"/>
    </row>
    <row r="17" spans="1:27" ht="9.6" customHeight="1">
      <c r="A17" s="4"/>
      <c r="B17" s="5"/>
      <c r="C17" s="96"/>
      <c r="D17" s="6" t="s">
        <v>153</v>
      </c>
      <c r="E17" s="8"/>
      <c r="F17" s="8"/>
      <c r="G17" s="10"/>
      <c r="H17" s="8"/>
      <c r="I17" s="89"/>
      <c r="J17" s="10"/>
      <c r="K17" s="9"/>
      <c r="L17" s="10"/>
      <c r="M17" s="40"/>
      <c r="O17" s="5"/>
      <c r="P17" s="96"/>
      <c r="Q17" s="6" t="s">
        <v>153</v>
      </c>
      <c r="R17" s="8"/>
      <c r="S17" s="8"/>
      <c r="T17" s="10"/>
      <c r="U17" s="8"/>
      <c r="V17" s="89"/>
      <c r="W17" s="10"/>
      <c r="X17" s="9"/>
      <c r="Y17" s="10"/>
      <c r="AA17" s="47"/>
    </row>
    <row r="18" spans="1:27" ht="9.6" customHeight="1">
      <c r="A18" s="4"/>
      <c r="B18" s="5"/>
      <c r="C18" s="96"/>
      <c r="D18" s="6" t="s">
        <v>154</v>
      </c>
      <c r="E18" s="8"/>
      <c r="F18" s="8"/>
      <c r="G18" s="10"/>
      <c r="H18" s="8"/>
      <c r="I18" s="89"/>
      <c r="J18" s="10"/>
      <c r="K18" s="9"/>
      <c r="L18" s="10"/>
      <c r="M18" s="40"/>
      <c r="O18" s="5"/>
      <c r="P18" s="96"/>
      <c r="Q18" s="6" t="s">
        <v>154</v>
      </c>
      <c r="R18" s="8"/>
      <c r="S18" s="8"/>
      <c r="T18" s="10"/>
      <c r="U18" s="8"/>
      <c r="V18" s="89"/>
      <c r="W18" s="10"/>
      <c r="X18" s="9"/>
      <c r="Y18" s="10"/>
      <c r="Z18" s="40" t="e">
        <f>+SUM(R19:R26)-R18</f>
        <v>#REF!</v>
      </c>
      <c r="AA18" s="40">
        <f>+SUM(S19:S26)-S18</f>
        <v>0</v>
      </c>
    </row>
    <row r="19" spans="1:27" ht="9.6" customHeight="1">
      <c r="B19" s="5"/>
      <c r="C19" s="96" t="s">
        <v>13</v>
      </c>
      <c r="D19" s="6"/>
      <c r="E19" s="8" t="e">
        <f>SUM(#REF!,#REF!,'MAGASIN 1'!D14,#REF!,#REF!,#REF!,#REF!,#REF!,#REF!,#REF!,#REF!,#REF!,#REF!,#REF!,#REF!,#REF!,#REF!,#REF!,#REF!)</f>
        <v>#REF!</v>
      </c>
      <c r="F19" s="8"/>
      <c r="G19" s="10" t="e">
        <f t="shared" ref="G19:G27" si="10">+E19/E$75</f>
        <v>#REF!</v>
      </c>
      <c r="H19" s="8" t="e">
        <f>SUM(#REF!,#REF!,'MAGASIN 1'!E14,#REF!,#REF!,#REF!,#REF!,#REF!,#REF!,#REF!,#REF!,#REF!,#REF!,#REF!,#REF!,#REF!,#REF!,#REF!,#REF!)</f>
        <v>#REF!</v>
      </c>
      <c r="I19" s="89"/>
      <c r="J19" s="10" t="e">
        <f t="shared" ref="J19:J27" si="11">+H19/H$75</f>
        <v>#REF!</v>
      </c>
      <c r="K19" s="9" t="e">
        <f t="shared" si="2"/>
        <v>#REF!</v>
      </c>
      <c r="L19" s="10" t="e">
        <f t="shared" si="3"/>
        <v>#REF!</v>
      </c>
      <c r="M19" s="40" t="e">
        <f>+H19-'Onglet 1'!E14-'Onglet 2'!E14</f>
        <v>#REF!</v>
      </c>
      <c r="O19" s="5"/>
      <c r="P19" s="96" t="s">
        <v>13</v>
      </c>
      <c r="Q19" s="6"/>
      <c r="R19" s="8" t="e">
        <f>SUM(#REF!,#REF!,'MAGASIN 1'!S14,#REF!,#REF!,#REF!,#REF!,#REF!,#REF!,#REF!,#REF!,#REF!,#REF!,#REF!,#REF!,#REF!,#REF!,#REF!,#REF!)</f>
        <v>#REF!</v>
      </c>
      <c r="S19" s="8"/>
      <c r="T19" s="10" t="e">
        <f t="shared" ref="T19:T27" si="12">+R19/R$75</f>
        <v>#REF!</v>
      </c>
      <c r="U19" s="8" t="e">
        <f>SUM(#REF!,#REF!,'MAGASIN 1'!T14,#REF!,#REF!,#REF!,#REF!,#REF!,#REF!,#REF!,#REF!,#REF!,#REF!,#REF!,#REF!,#REF!,#REF!,#REF!,#REF!)</f>
        <v>#REF!</v>
      </c>
      <c r="V19" s="89"/>
      <c r="W19" s="10" t="e">
        <f t="shared" ref="W19:W27" si="13">+U19/U$75</f>
        <v>#REF!</v>
      </c>
      <c r="X19" s="9" t="e">
        <f t="shared" ref="X19:X27" si="14">R19-U19</f>
        <v>#REF!</v>
      </c>
      <c r="Y19" s="10" t="e">
        <f t="shared" ref="Y19:Y27" si="15">IF(U19=0,"-",R19/U19-1)</f>
        <v>#REF!</v>
      </c>
    </row>
    <row r="20" spans="1:27" ht="9.6" customHeight="1">
      <c r="A20" s="4"/>
      <c r="B20" s="5"/>
      <c r="C20" s="96" t="s">
        <v>31</v>
      </c>
      <c r="D20" s="6"/>
      <c r="E20" s="8" t="e">
        <f>SUM(#REF!,#REF!,'MAGASIN 1'!D15,#REF!,#REF!,#REF!,#REF!,#REF!,#REF!,#REF!,#REF!,#REF!,#REF!,#REF!,#REF!,#REF!,#REF!,#REF!,#REF!)</f>
        <v>#REF!</v>
      </c>
      <c r="F20" s="8"/>
      <c r="G20" s="10" t="e">
        <f t="shared" si="10"/>
        <v>#REF!</v>
      </c>
      <c r="H20" s="8" t="e">
        <f>SUM(#REF!,#REF!,'MAGASIN 1'!E15,#REF!,#REF!,#REF!,#REF!,#REF!,#REF!,#REF!,#REF!,#REF!,#REF!,#REF!,#REF!,#REF!,#REF!,#REF!,#REF!)</f>
        <v>#REF!</v>
      </c>
      <c r="I20" s="89"/>
      <c r="J20" s="10" t="e">
        <f t="shared" si="11"/>
        <v>#REF!</v>
      </c>
      <c r="K20" s="9" t="e">
        <f t="shared" si="2"/>
        <v>#REF!</v>
      </c>
      <c r="L20" s="10" t="e">
        <f t="shared" si="3"/>
        <v>#REF!</v>
      </c>
      <c r="M20" s="40" t="e">
        <f>+H20-'Onglet 1'!E15-'Onglet 2'!E15</f>
        <v>#REF!</v>
      </c>
      <c r="O20" s="5"/>
      <c r="P20" s="96" t="s">
        <v>31</v>
      </c>
      <c r="Q20" s="6"/>
      <c r="R20" s="8" t="e">
        <f>SUM(#REF!,#REF!,'MAGASIN 1'!S15,#REF!,#REF!,#REF!,#REF!,#REF!,#REF!,#REF!,#REF!,#REF!,#REF!,#REF!,#REF!,#REF!,#REF!,#REF!,#REF!)</f>
        <v>#REF!</v>
      </c>
      <c r="S20" s="8"/>
      <c r="T20" s="10" t="e">
        <f t="shared" si="12"/>
        <v>#REF!</v>
      </c>
      <c r="U20" s="8" t="e">
        <f>SUM(#REF!,#REF!,'MAGASIN 1'!T15,#REF!,#REF!,#REF!,#REF!,#REF!,#REF!,#REF!,#REF!,#REF!,#REF!,#REF!,#REF!,#REF!,#REF!,#REF!,#REF!)</f>
        <v>#REF!</v>
      </c>
      <c r="V20" s="89"/>
      <c r="W20" s="10" t="e">
        <f t="shared" si="13"/>
        <v>#REF!</v>
      </c>
      <c r="X20" s="9" t="e">
        <f t="shared" si="14"/>
        <v>#REF!</v>
      </c>
      <c r="Y20" s="10" t="e">
        <f t="shared" si="15"/>
        <v>#REF!</v>
      </c>
    </row>
    <row r="21" spans="1:27" ht="9.6" customHeight="1">
      <c r="A21" s="4"/>
      <c r="B21" s="26" t="s">
        <v>18</v>
      </c>
      <c r="C21" s="99"/>
      <c r="D21" s="27"/>
      <c r="E21" s="29" t="e">
        <f>SUM(#REF!,#REF!,'MAGASIN 1'!D18,#REF!,#REF!,#REF!,#REF!,#REF!,#REF!,#REF!,#REF!,#REF!,#REF!,#REF!,#REF!,#REF!,#REF!,#REF!,#REF!)</f>
        <v>#REF!</v>
      </c>
      <c r="F21" s="29"/>
      <c r="G21" s="31" t="e">
        <f t="shared" si="10"/>
        <v>#REF!</v>
      </c>
      <c r="H21" s="29" t="e">
        <f>SUM(#REF!,#REF!,'MAGASIN 1'!E18,#REF!,#REF!,#REF!,#REF!,#REF!,#REF!,#REF!,#REF!,#REF!,#REF!,#REF!,#REF!,#REF!,#REF!,#REF!,#REF!)</f>
        <v>#REF!</v>
      </c>
      <c r="I21" s="92"/>
      <c r="J21" s="31" t="e">
        <f t="shared" si="11"/>
        <v>#REF!</v>
      </c>
      <c r="K21" s="30" t="e">
        <f t="shared" si="2"/>
        <v>#REF!</v>
      </c>
      <c r="L21" s="31" t="e">
        <f t="shared" si="3"/>
        <v>#REF!</v>
      </c>
      <c r="M21" s="40" t="e">
        <f>+H21-'Onglet 1'!E18-'Onglet 2'!E18</f>
        <v>#REF!</v>
      </c>
      <c r="O21" s="26" t="s">
        <v>18</v>
      </c>
      <c r="P21" s="99"/>
      <c r="Q21" s="27"/>
      <c r="R21" s="29" t="e">
        <f>SUM(#REF!,#REF!,'MAGASIN 1'!S18,#REF!,#REF!,#REF!,#REF!,#REF!,#REF!,#REF!,#REF!,#REF!,#REF!,#REF!,#REF!,#REF!,#REF!,#REF!,#REF!)</f>
        <v>#REF!</v>
      </c>
      <c r="S21" s="29"/>
      <c r="T21" s="31" t="e">
        <f t="shared" si="12"/>
        <v>#REF!</v>
      </c>
      <c r="U21" s="29" t="e">
        <f>SUM(#REF!,#REF!,'MAGASIN 1'!T18,#REF!,#REF!,#REF!,#REF!,#REF!,#REF!,#REF!,#REF!,#REF!,#REF!,#REF!,#REF!,#REF!,#REF!,#REF!,#REF!)</f>
        <v>#REF!</v>
      </c>
      <c r="V21" s="92"/>
      <c r="W21" s="31" t="e">
        <f t="shared" si="13"/>
        <v>#REF!</v>
      </c>
      <c r="X21" s="30" t="e">
        <f t="shared" si="14"/>
        <v>#REF!</v>
      </c>
      <c r="Y21" s="31" t="e">
        <f t="shared" si="15"/>
        <v>#REF!</v>
      </c>
    </row>
    <row r="22" spans="1:27" ht="9.6" customHeight="1">
      <c r="A22" s="4"/>
      <c r="B22" s="5"/>
      <c r="C22" s="96" t="s">
        <v>35</v>
      </c>
      <c r="D22" s="6"/>
      <c r="E22" s="8" t="e">
        <f>SUM(#REF!,#REF!,'MAGASIN 1'!D19,#REF!,#REF!,#REF!,#REF!,#REF!,#REF!,#REF!,#REF!,#REF!,#REF!,#REF!,#REF!,#REF!,#REF!,#REF!,#REF!)</f>
        <v>#REF!</v>
      </c>
      <c r="F22" s="8"/>
      <c r="G22" s="10" t="e">
        <f t="shared" si="10"/>
        <v>#REF!</v>
      </c>
      <c r="H22" s="8" t="e">
        <f>SUM(#REF!,#REF!,'MAGASIN 1'!E19,#REF!,#REF!,#REF!,#REF!,#REF!,#REF!,#REF!,#REF!,#REF!,#REF!,#REF!,#REF!,#REF!,#REF!,#REF!,#REF!)</f>
        <v>#REF!</v>
      </c>
      <c r="I22" s="89"/>
      <c r="J22" s="10" t="e">
        <f t="shared" si="11"/>
        <v>#REF!</v>
      </c>
      <c r="K22" s="9" t="e">
        <f t="shared" si="2"/>
        <v>#REF!</v>
      </c>
      <c r="L22" s="10" t="e">
        <f t="shared" si="3"/>
        <v>#REF!</v>
      </c>
      <c r="M22" s="40" t="e">
        <f>+H22-'Onglet 1'!E19-'Onglet 2'!E19</f>
        <v>#REF!</v>
      </c>
      <c r="O22" s="5"/>
      <c r="P22" s="96" t="s">
        <v>35</v>
      </c>
      <c r="Q22" s="6"/>
      <c r="R22" s="8" t="e">
        <f>SUM(#REF!,#REF!,'MAGASIN 1'!S19,#REF!,#REF!,#REF!,#REF!,#REF!,#REF!,#REF!,#REF!,#REF!,#REF!,#REF!,#REF!,#REF!,#REF!,#REF!,#REF!)</f>
        <v>#REF!</v>
      </c>
      <c r="S22" s="8"/>
      <c r="T22" s="10" t="e">
        <f t="shared" si="12"/>
        <v>#REF!</v>
      </c>
      <c r="U22" s="8" t="e">
        <f>SUM(#REF!,#REF!,'MAGASIN 1'!T19,#REF!,#REF!,#REF!,#REF!,#REF!,#REF!,#REF!,#REF!,#REF!,#REF!,#REF!,#REF!,#REF!,#REF!,#REF!,#REF!)</f>
        <v>#REF!</v>
      </c>
      <c r="V22" s="89"/>
      <c r="W22" s="10" t="e">
        <f t="shared" si="13"/>
        <v>#REF!</v>
      </c>
      <c r="X22" s="9" t="e">
        <f t="shared" si="14"/>
        <v>#REF!</v>
      </c>
      <c r="Y22" s="10" t="e">
        <f t="shared" si="15"/>
        <v>#REF!</v>
      </c>
    </row>
    <row r="23" spans="1:27" ht="9.6" customHeight="1">
      <c r="A23" s="4"/>
      <c r="B23" s="5"/>
      <c r="C23" s="96" t="s">
        <v>155</v>
      </c>
      <c r="D23" s="6"/>
      <c r="E23" s="8" t="e">
        <f>SUM(#REF!,#REF!,'MAGASIN 1'!D20,#REF!,#REF!,#REF!,#REF!,#REF!,#REF!,#REF!,#REF!,#REF!,#REF!,#REF!,#REF!,#REF!,#REF!,#REF!,#REF!)</f>
        <v>#REF!</v>
      </c>
      <c r="F23" s="8"/>
      <c r="G23" s="10" t="e">
        <f t="shared" si="10"/>
        <v>#REF!</v>
      </c>
      <c r="H23" s="8" t="e">
        <f>SUM(#REF!,#REF!,'MAGASIN 1'!E20,#REF!,#REF!,#REF!,#REF!,#REF!,#REF!,#REF!,#REF!,#REF!,#REF!,#REF!,#REF!,#REF!,#REF!,#REF!,#REF!)</f>
        <v>#REF!</v>
      </c>
      <c r="I23" s="89"/>
      <c r="J23" s="10" t="e">
        <f t="shared" si="11"/>
        <v>#REF!</v>
      </c>
      <c r="K23" s="9" t="e">
        <f t="shared" si="2"/>
        <v>#REF!</v>
      </c>
      <c r="L23" s="10" t="e">
        <f t="shared" si="3"/>
        <v>#REF!</v>
      </c>
      <c r="M23" s="40" t="e">
        <f>+H23-'Onglet 1'!E20-'Onglet 2'!E20</f>
        <v>#REF!</v>
      </c>
      <c r="O23" s="5"/>
      <c r="P23" s="96" t="s">
        <v>155</v>
      </c>
      <c r="Q23" s="6"/>
      <c r="R23" s="8" t="e">
        <f>SUM(#REF!,#REF!,'MAGASIN 1'!S20,#REF!,#REF!,#REF!,#REF!,#REF!,#REF!,#REF!,#REF!,#REF!,#REF!,#REF!,#REF!,#REF!,#REF!,#REF!,#REF!)</f>
        <v>#REF!</v>
      </c>
      <c r="S23" s="8"/>
      <c r="T23" s="10" t="e">
        <f t="shared" si="12"/>
        <v>#REF!</v>
      </c>
      <c r="U23" s="8" t="e">
        <f>SUM(#REF!,#REF!,'MAGASIN 1'!T20,#REF!,#REF!,#REF!,#REF!,#REF!,#REF!,#REF!,#REF!,#REF!,#REF!,#REF!,#REF!,#REF!,#REF!,#REF!,#REF!)</f>
        <v>#REF!</v>
      </c>
      <c r="V23" s="89"/>
      <c r="W23" s="10" t="e">
        <f t="shared" si="13"/>
        <v>#REF!</v>
      </c>
      <c r="X23" s="9" t="e">
        <f t="shared" si="14"/>
        <v>#REF!</v>
      </c>
      <c r="Y23" s="10" t="e">
        <f t="shared" si="15"/>
        <v>#REF!</v>
      </c>
    </row>
    <row r="24" spans="1:27" ht="9.6" customHeight="1">
      <c r="A24" s="4"/>
      <c r="B24" s="5"/>
      <c r="C24" s="96" t="s">
        <v>36</v>
      </c>
      <c r="D24" s="6"/>
      <c r="E24" s="8" t="e">
        <f>SUM(#REF!,#REF!,'MAGASIN 1'!D21,#REF!,#REF!,#REF!,#REF!,#REF!,#REF!,#REF!,#REF!,#REF!,#REF!,#REF!,#REF!,#REF!,#REF!,#REF!,#REF!)</f>
        <v>#REF!</v>
      </c>
      <c r="F24" s="8"/>
      <c r="G24" s="10" t="e">
        <f t="shared" si="10"/>
        <v>#REF!</v>
      </c>
      <c r="H24" s="8" t="e">
        <f>SUM(#REF!,#REF!,'MAGASIN 1'!E21,#REF!,#REF!,#REF!,#REF!,#REF!,#REF!,#REF!,#REF!,#REF!,#REF!,#REF!,#REF!,#REF!,#REF!,#REF!,#REF!)</f>
        <v>#REF!</v>
      </c>
      <c r="I24" s="89"/>
      <c r="J24" s="10" t="e">
        <f t="shared" si="11"/>
        <v>#REF!</v>
      </c>
      <c r="K24" s="9" t="e">
        <f t="shared" si="2"/>
        <v>#REF!</v>
      </c>
      <c r="L24" s="10" t="e">
        <f t="shared" si="3"/>
        <v>#REF!</v>
      </c>
      <c r="M24" s="40" t="e">
        <f>+H24-'Onglet 1'!E21-'Onglet 2'!E21</f>
        <v>#REF!</v>
      </c>
      <c r="O24" s="5"/>
      <c r="P24" s="96" t="s">
        <v>36</v>
      </c>
      <c r="Q24" s="6"/>
      <c r="R24" s="8" t="e">
        <f>SUM(#REF!,#REF!,'MAGASIN 1'!S21,#REF!,#REF!,#REF!,#REF!,#REF!,#REF!,#REF!,#REF!,#REF!,#REF!,#REF!,#REF!,#REF!,#REF!,#REF!,#REF!)</f>
        <v>#REF!</v>
      </c>
      <c r="S24" s="8"/>
      <c r="T24" s="10" t="e">
        <f t="shared" si="12"/>
        <v>#REF!</v>
      </c>
      <c r="U24" s="8" t="e">
        <f>SUM(#REF!,#REF!,'MAGASIN 1'!T21,#REF!,#REF!,#REF!,#REF!,#REF!,#REF!,#REF!,#REF!,#REF!,#REF!,#REF!,#REF!,#REF!,#REF!,#REF!,#REF!)</f>
        <v>#REF!</v>
      </c>
      <c r="V24" s="89"/>
      <c r="W24" s="10" t="e">
        <f t="shared" si="13"/>
        <v>#REF!</v>
      </c>
      <c r="X24" s="9" t="e">
        <f t="shared" si="14"/>
        <v>#REF!</v>
      </c>
      <c r="Y24" s="10" t="e">
        <f t="shared" si="15"/>
        <v>#REF!</v>
      </c>
    </row>
    <row r="25" spans="1:27" ht="9.6" customHeight="1">
      <c r="A25" s="4"/>
      <c r="B25" s="5"/>
      <c r="C25" s="96" t="s">
        <v>37</v>
      </c>
      <c r="D25" s="6"/>
      <c r="E25" s="8" t="e">
        <f>SUM(#REF!,#REF!,'MAGASIN 1'!D22,#REF!,#REF!,#REF!,#REF!,#REF!,#REF!,#REF!,#REF!,#REF!,#REF!,#REF!,#REF!,#REF!,#REF!,#REF!,#REF!)</f>
        <v>#REF!</v>
      </c>
      <c r="F25" s="8"/>
      <c r="G25" s="10" t="e">
        <f t="shared" si="10"/>
        <v>#REF!</v>
      </c>
      <c r="H25" s="8" t="e">
        <f>SUM(#REF!,#REF!,'MAGASIN 1'!E22,#REF!,#REF!,#REF!,#REF!,#REF!,#REF!,#REF!,#REF!,#REF!,#REF!,#REF!,#REF!,#REF!,#REF!,#REF!,#REF!)</f>
        <v>#REF!</v>
      </c>
      <c r="I25" s="89"/>
      <c r="J25" s="10" t="e">
        <f t="shared" si="11"/>
        <v>#REF!</v>
      </c>
      <c r="K25" s="9" t="e">
        <f t="shared" si="2"/>
        <v>#REF!</v>
      </c>
      <c r="L25" s="10" t="e">
        <f t="shared" si="3"/>
        <v>#REF!</v>
      </c>
      <c r="M25" s="40" t="e">
        <f>+H25-'Onglet 1'!E22-'Onglet 2'!E22</f>
        <v>#REF!</v>
      </c>
      <c r="O25" s="5"/>
      <c r="P25" s="96" t="s">
        <v>37</v>
      </c>
      <c r="Q25" s="6"/>
      <c r="R25" s="8" t="e">
        <f>SUM(#REF!,#REF!,'MAGASIN 1'!S22,#REF!,#REF!,#REF!,#REF!,#REF!,#REF!,#REF!,#REF!,#REF!,#REF!,#REF!,#REF!,#REF!,#REF!,#REF!,#REF!)</f>
        <v>#REF!</v>
      </c>
      <c r="S25" s="8"/>
      <c r="T25" s="10" t="e">
        <f t="shared" si="12"/>
        <v>#REF!</v>
      </c>
      <c r="U25" s="8" t="e">
        <f>SUM(#REF!,#REF!,'MAGASIN 1'!T22,#REF!,#REF!,#REF!,#REF!,#REF!,#REF!,#REF!,#REF!,#REF!,#REF!,#REF!,#REF!,#REF!,#REF!,#REF!,#REF!)</f>
        <v>#REF!</v>
      </c>
      <c r="V25" s="89"/>
      <c r="W25" s="10" t="e">
        <f t="shared" si="13"/>
        <v>#REF!</v>
      </c>
      <c r="X25" s="9" t="e">
        <f t="shared" si="14"/>
        <v>#REF!</v>
      </c>
      <c r="Y25" s="10" t="e">
        <f t="shared" si="15"/>
        <v>#REF!</v>
      </c>
    </row>
    <row r="26" spans="1:27" ht="9.6" customHeight="1">
      <c r="A26" s="4"/>
      <c r="B26" s="5"/>
      <c r="C26" s="96" t="s">
        <v>34</v>
      </c>
      <c r="D26" s="6"/>
      <c r="E26" s="8" t="e">
        <f>SUM(#REF!,#REF!,'MAGASIN 1'!D23,#REF!,#REF!,#REF!,#REF!,#REF!,#REF!,#REF!,#REF!,#REF!,#REF!,#REF!,#REF!,#REF!,#REF!,#REF!,#REF!)</f>
        <v>#REF!</v>
      </c>
      <c r="F26" s="8"/>
      <c r="G26" s="10" t="e">
        <f t="shared" si="10"/>
        <v>#REF!</v>
      </c>
      <c r="H26" s="8" t="e">
        <f>SUM(#REF!,#REF!,'MAGASIN 1'!E23,#REF!,#REF!,#REF!,#REF!,#REF!,#REF!,#REF!,#REF!,#REF!,#REF!,#REF!,#REF!,#REF!,#REF!,#REF!,#REF!)</f>
        <v>#REF!</v>
      </c>
      <c r="I26" s="89"/>
      <c r="J26" s="10" t="e">
        <f t="shared" si="11"/>
        <v>#REF!</v>
      </c>
      <c r="K26" s="9" t="e">
        <f t="shared" si="2"/>
        <v>#REF!</v>
      </c>
      <c r="L26" s="10" t="e">
        <f t="shared" si="3"/>
        <v>#REF!</v>
      </c>
      <c r="M26" s="40" t="e">
        <f>+H26-'Onglet 1'!E23-'Onglet 2'!E23</f>
        <v>#REF!</v>
      </c>
      <c r="O26" s="5"/>
      <c r="P26" s="96" t="s">
        <v>34</v>
      </c>
      <c r="Q26" s="6"/>
      <c r="R26" s="8" t="e">
        <f>SUM(#REF!,#REF!,'MAGASIN 1'!S23,#REF!,#REF!,#REF!,#REF!,#REF!,#REF!,#REF!,#REF!,#REF!,#REF!,#REF!,#REF!,#REF!,#REF!,#REF!,#REF!)</f>
        <v>#REF!</v>
      </c>
      <c r="S26" s="8"/>
      <c r="T26" s="10" t="e">
        <f t="shared" si="12"/>
        <v>#REF!</v>
      </c>
      <c r="U26" s="8" t="e">
        <f>SUM(#REF!,#REF!,'MAGASIN 1'!T23,#REF!,#REF!,#REF!,#REF!,#REF!,#REF!,#REF!,#REF!,#REF!,#REF!,#REF!,#REF!,#REF!,#REF!,#REF!,#REF!)</f>
        <v>#REF!</v>
      </c>
      <c r="V26" s="89"/>
      <c r="W26" s="10" t="e">
        <f t="shared" si="13"/>
        <v>#REF!</v>
      </c>
      <c r="X26" s="9" t="e">
        <f t="shared" si="14"/>
        <v>#REF!</v>
      </c>
      <c r="Y26" s="10" t="e">
        <f t="shared" si="15"/>
        <v>#REF!</v>
      </c>
    </row>
    <row r="27" spans="1:27" ht="9.6" customHeight="1">
      <c r="A27" s="4"/>
      <c r="B27" s="5"/>
      <c r="C27" s="96" t="s">
        <v>33</v>
      </c>
      <c r="D27" s="6"/>
      <c r="E27" s="8" t="e">
        <f>SUM(#REF!,#REF!,'MAGASIN 1'!D24,#REF!,#REF!,#REF!,#REF!,#REF!,#REF!,#REF!,#REF!,#REF!,#REF!,#REF!,#REF!,#REF!,#REF!,#REF!,#REF!)</f>
        <v>#REF!</v>
      </c>
      <c r="F27" s="8"/>
      <c r="G27" s="10" t="e">
        <f t="shared" si="10"/>
        <v>#REF!</v>
      </c>
      <c r="H27" s="8" t="e">
        <f>SUM(#REF!,#REF!,'MAGASIN 1'!E24,#REF!,#REF!,#REF!,#REF!,#REF!,#REF!,#REF!,#REF!,#REF!,#REF!,#REF!,#REF!,#REF!,#REF!,#REF!,#REF!)</f>
        <v>#REF!</v>
      </c>
      <c r="I27" s="89"/>
      <c r="J27" s="10" t="e">
        <f t="shared" si="11"/>
        <v>#REF!</v>
      </c>
      <c r="K27" s="9" t="e">
        <f t="shared" si="2"/>
        <v>#REF!</v>
      </c>
      <c r="L27" s="10" t="e">
        <f t="shared" si="3"/>
        <v>#REF!</v>
      </c>
      <c r="M27" s="40" t="e">
        <f>+H27-'Onglet 1'!E24-'Onglet 2'!E24</f>
        <v>#REF!</v>
      </c>
      <c r="O27" s="5"/>
      <c r="P27" s="96" t="s">
        <v>33</v>
      </c>
      <c r="Q27" s="6"/>
      <c r="R27" s="8" t="e">
        <f>SUM(#REF!,#REF!,'MAGASIN 1'!S24,#REF!,#REF!,#REF!,#REF!,#REF!,#REF!,#REF!,#REF!,#REF!,#REF!,#REF!,#REF!,#REF!,#REF!,#REF!,#REF!)</f>
        <v>#REF!</v>
      </c>
      <c r="S27" s="8"/>
      <c r="T27" s="10" t="e">
        <f t="shared" si="12"/>
        <v>#REF!</v>
      </c>
      <c r="U27" s="8" t="e">
        <f>SUM(#REF!,#REF!,'MAGASIN 1'!T24,#REF!,#REF!,#REF!,#REF!,#REF!,#REF!,#REF!,#REF!,#REF!,#REF!,#REF!,#REF!,#REF!,#REF!,#REF!,#REF!)</f>
        <v>#REF!</v>
      </c>
      <c r="V27" s="89"/>
      <c r="W27" s="10" t="e">
        <f t="shared" si="13"/>
        <v>#REF!</v>
      </c>
      <c r="X27" s="9" t="e">
        <f t="shared" si="14"/>
        <v>#REF!</v>
      </c>
      <c r="Y27" s="10" t="e">
        <f t="shared" si="15"/>
        <v>#REF!</v>
      </c>
      <c r="Z27" s="40" t="e">
        <f>+SUM(R28:R36)-R27</f>
        <v>#REF!</v>
      </c>
      <c r="AA27" s="40">
        <f>+SUM(S28:S36)-S27</f>
        <v>0</v>
      </c>
    </row>
    <row r="28" spans="1:27" ht="9.6" customHeight="1">
      <c r="A28" s="4"/>
      <c r="B28" s="5"/>
      <c r="C28" s="96"/>
      <c r="D28" s="6" t="s">
        <v>157</v>
      </c>
      <c r="E28" s="8"/>
      <c r="F28" s="8"/>
      <c r="G28" s="10"/>
      <c r="H28" s="8"/>
      <c r="I28" s="89"/>
      <c r="J28" s="10"/>
      <c r="K28" s="9"/>
      <c r="L28" s="10"/>
      <c r="M28" s="40"/>
      <c r="O28" s="5"/>
      <c r="P28" s="96"/>
      <c r="Q28" s="6" t="s">
        <v>157</v>
      </c>
      <c r="R28" s="8"/>
      <c r="S28" s="8"/>
      <c r="T28" s="10"/>
      <c r="U28" s="8"/>
      <c r="V28" s="89"/>
      <c r="W28" s="10"/>
      <c r="X28" s="9"/>
      <c r="Y28" s="10"/>
    </row>
    <row r="29" spans="1:27" ht="9.6" customHeight="1">
      <c r="A29" s="4"/>
      <c r="B29" s="5"/>
      <c r="C29" s="96"/>
      <c r="D29" s="6" t="s">
        <v>158</v>
      </c>
      <c r="E29" s="8"/>
      <c r="F29" s="8"/>
      <c r="G29" s="10"/>
      <c r="H29" s="8"/>
      <c r="I29" s="89"/>
      <c r="J29" s="10"/>
      <c r="K29" s="9"/>
      <c r="L29" s="10"/>
      <c r="M29" s="40"/>
      <c r="O29" s="5"/>
      <c r="P29" s="96"/>
      <c r="Q29" s="6" t="s">
        <v>158</v>
      </c>
      <c r="R29" s="8"/>
      <c r="S29" s="8"/>
      <c r="T29" s="10"/>
      <c r="U29" s="8"/>
      <c r="V29" s="89"/>
      <c r="W29" s="10"/>
      <c r="X29" s="9"/>
      <c r="Y29" s="10"/>
    </row>
    <row r="30" spans="1:27" ht="9.6" customHeight="1">
      <c r="A30" s="4"/>
      <c r="B30" s="5"/>
      <c r="C30" s="96"/>
      <c r="D30" s="6" t="s">
        <v>159</v>
      </c>
      <c r="E30" s="8"/>
      <c r="F30" s="8"/>
      <c r="G30" s="10"/>
      <c r="H30" s="8"/>
      <c r="I30" s="89"/>
      <c r="J30" s="10"/>
      <c r="K30" s="9"/>
      <c r="L30" s="10"/>
      <c r="M30" s="40"/>
      <c r="O30" s="5"/>
      <c r="P30" s="96"/>
      <c r="Q30" s="6" t="s">
        <v>159</v>
      </c>
      <c r="R30" s="8"/>
      <c r="S30" s="8"/>
      <c r="T30" s="10"/>
      <c r="U30" s="8"/>
      <c r="V30" s="89"/>
      <c r="W30" s="10"/>
      <c r="X30" s="9"/>
      <c r="Y30" s="10"/>
    </row>
    <row r="31" spans="1:27" ht="9.6" customHeight="1">
      <c r="A31" s="4"/>
      <c r="B31" s="5"/>
      <c r="C31" s="96" t="s">
        <v>32</v>
      </c>
      <c r="D31" s="6"/>
      <c r="E31" s="8" t="e">
        <f>SUM(#REF!,#REF!,'MAGASIN 1'!D25,#REF!,#REF!,#REF!,#REF!,#REF!,#REF!,#REF!,#REF!,#REF!,#REF!,#REF!,#REF!,#REF!,#REF!,#REF!,#REF!)</f>
        <v>#REF!</v>
      </c>
      <c r="F31" s="8"/>
      <c r="G31" s="10" t="e">
        <f t="shared" ref="G31:G54" si="16">+E31/E$75</f>
        <v>#REF!</v>
      </c>
      <c r="H31" s="8" t="e">
        <f>SUM(#REF!,#REF!,'MAGASIN 1'!E25,#REF!,#REF!,#REF!,#REF!,#REF!,#REF!,#REF!,#REF!,#REF!,#REF!,#REF!,#REF!,#REF!,#REF!,#REF!,#REF!)</f>
        <v>#REF!</v>
      </c>
      <c r="I31" s="89"/>
      <c r="J31" s="10" t="e">
        <f t="shared" ref="J31:J54" si="17">+H31/H$75</f>
        <v>#REF!</v>
      </c>
      <c r="K31" s="9" t="e">
        <f t="shared" si="2"/>
        <v>#REF!</v>
      </c>
      <c r="L31" s="10" t="e">
        <f t="shared" si="3"/>
        <v>#REF!</v>
      </c>
      <c r="M31" s="40" t="e">
        <f>+H31-'Onglet 1'!E25-'Onglet 2'!E25</f>
        <v>#REF!</v>
      </c>
      <c r="O31" s="5"/>
      <c r="P31" s="96" t="s">
        <v>32</v>
      </c>
      <c r="Q31" s="6"/>
      <c r="R31" s="8" t="e">
        <f>SUM(#REF!,#REF!,'MAGASIN 1'!S25,#REF!,#REF!,#REF!,#REF!,#REF!,#REF!,#REF!,#REF!,#REF!,#REF!,#REF!,#REF!,#REF!,#REF!,#REF!,#REF!)</f>
        <v>#REF!</v>
      </c>
      <c r="S31" s="8"/>
      <c r="T31" s="10" t="e">
        <f t="shared" ref="T31:T54" si="18">+R31/R$75</f>
        <v>#REF!</v>
      </c>
      <c r="U31" s="8" t="e">
        <f>SUM(#REF!,#REF!,'MAGASIN 1'!T25,#REF!,#REF!,#REF!,#REF!,#REF!,#REF!,#REF!,#REF!,#REF!,#REF!,#REF!,#REF!,#REF!,#REF!,#REF!,#REF!)</f>
        <v>#REF!</v>
      </c>
      <c r="V31" s="89"/>
      <c r="W31" s="10" t="e">
        <f t="shared" ref="W31:W54" si="19">+U31/U$75</f>
        <v>#REF!</v>
      </c>
      <c r="X31" s="9" t="e">
        <f t="shared" ref="X31:X45" si="20">R31-U31</f>
        <v>#REF!</v>
      </c>
      <c r="Y31" s="10" t="e">
        <f t="shared" ref="Y31:Y45" si="21">IF(U31=0,"-",R31/U31-1)</f>
        <v>#REF!</v>
      </c>
    </row>
    <row r="32" spans="1:27" ht="9.6" customHeight="1">
      <c r="A32" s="4"/>
      <c r="B32" s="5"/>
      <c r="C32" s="96" t="s">
        <v>156</v>
      </c>
      <c r="D32" s="6"/>
      <c r="E32" s="8" t="e">
        <f>SUM(#REF!,#REF!,'MAGASIN 1'!D26,#REF!,#REF!,#REF!,#REF!,#REF!,#REF!,#REF!,#REF!,#REF!,#REF!,#REF!,#REF!,#REF!,#REF!,#REF!,#REF!)</f>
        <v>#REF!</v>
      </c>
      <c r="F32" s="8"/>
      <c r="G32" s="10" t="e">
        <f t="shared" si="16"/>
        <v>#REF!</v>
      </c>
      <c r="H32" s="8" t="e">
        <f>SUM(#REF!,#REF!,'MAGASIN 1'!E26,#REF!,#REF!,#REF!,#REF!,#REF!,#REF!,#REF!,#REF!,#REF!,#REF!,#REF!,#REF!,#REF!,#REF!,#REF!,#REF!)</f>
        <v>#REF!</v>
      </c>
      <c r="I32" s="89"/>
      <c r="J32" s="10" t="e">
        <f t="shared" si="17"/>
        <v>#REF!</v>
      </c>
      <c r="K32" s="9" t="e">
        <f t="shared" si="2"/>
        <v>#REF!</v>
      </c>
      <c r="L32" s="10" t="e">
        <f t="shared" si="3"/>
        <v>#REF!</v>
      </c>
      <c r="M32" s="40" t="e">
        <f>+H32-'Onglet 1'!E26-'Onglet 2'!E26</f>
        <v>#REF!</v>
      </c>
      <c r="O32" s="5"/>
      <c r="P32" s="96" t="s">
        <v>156</v>
      </c>
      <c r="Q32" s="6"/>
      <c r="R32" s="8" t="e">
        <f>SUM(#REF!,#REF!,'MAGASIN 1'!S26,#REF!,#REF!,#REF!,#REF!,#REF!,#REF!,#REF!,#REF!,#REF!,#REF!,#REF!,#REF!,#REF!,#REF!,#REF!,#REF!)</f>
        <v>#REF!</v>
      </c>
      <c r="S32" s="8"/>
      <c r="T32" s="10" t="e">
        <f t="shared" si="18"/>
        <v>#REF!</v>
      </c>
      <c r="U32" s="8" t="e">
        <f>SUM(#REF!,#REF!,'MAGASIN 1'!T26,#REF!,#REF!,#REF!,#REF!,#REF!,#REF!,#REF!,#REF!,#REF!,#REF!,#REF!,#REF!,#REF!,#REF!,#REF!,#REF!)</f>
        <v>#REF!</v>
      </c>
      <c r="V32" s="89"/>
      <c r="W32" s="10" t="e">
        <f t="shared" si="19"/>
        <v>#REF!</v>
      </c>
      <c r="X32" s="9" t="e">
        <f t="shared" si="20"/>
        <v>#REF!</v>
      </c>
      <c r="Y32" s="10" t="e">
        <f t="shared" si="21"/>
        <v>#REF!</v>
      </c>
    </row>
    <row r="33" spans="1:27" ht="9.6" customHeight="1">
      <c r="A33" s="4"/>
      <c r="B33" s="26" t="s">
        <v>22</v>
      </c>
      <c r="C33" s="99"/>
      <c r="D33" s="27"/>
      <c r="E33" s="29" t="e">
        <f>SUM(#REF!,#REF!,'MAGASIN 1'!D27,#REF!,#REF!,#REF!,#REF!,#REF!,#REF!,#REF!,#REF!,#REF!,#REF!,#REF!,#REF!,#REF!,#REF!,#REF!,#REF!)</f>
        <v>#REF!</v>
      </c>
      <c r="F33" s="29"/>
      <c r="G33" s="31" t="e">
        <f t="shared" si="16"/>
        <v>#REF!</v>
      </c>
      <c r="H33" s="29" t="e">
        <f>SUM(#REF!,#REF!,'MAGASIN 1'!E27,#REF!,#REF!,#REF!,#REF!,#REF!,#REF!,#REF!,#REF!,#REF!,#REF!,#REF!,#REF!,#REF!,#REF!,#REF!,#REF!)</f>
        <v>#REF!</v>
      </c>
      <c r="I33" s="92"/>
      <c r="J33" s="31" t="e">
        <f t="shared" si="17"/>
        <v>#REF!</v>
      </c>
      <c r="K33" s="30" t="e">
        <f t="shared" si="2"/>
        <v>#REF!</v>
      </c>
      <c r="L33" s="31" t="e">
        <f t="shared" si="3"/>
        <v>#REF!</v>
      </c>
      <c r="M33" s="40" t="e">
        <f>+H33-'Onglet 1'!E27-'Onglet 2'!E27</f>
        <v>#REF!</v>
      </c>
      <c r="O33" s="26" t="s">
        <v>22</v>
      </c>
      <c r="P33" s="99"/>
      <c r="Q33" s="27"/>
      <c r="R33" s="29" t="e">
        <f>SUM(#REF!,#REF!,'MAGASIN 1'!S27,#REF!,#REF!,#REF!,#REF!,#REF!,#REF!,#REF!,#REF!,#REF!,#REF!,#REF!,#REF!,#REF!,#REF!,#REF!,#REF!)</f>
        <v>#REF!</v>
      </c>
      <c r="S33" s="29"/>
      <c r="T33" s="31" t="e">
        <f t="shared" si="18"/>
        <v>#REF!</v>
      </c>
      <c r="U33" s="29" t="e">
        <f>SUM(#REF!,#REF!,'MAGASIN 1'!T27,#REF!,#REF!,#REF!,#REF!,#REF!,#REF!,#REF!,#REF!,#REF!,#REF!,#REF!,#REF!,#REF!,#REF!,#REF!,#REF!)</f>
        <v>#REF!</v>
      </c>
      <c r="V33" s="92"/>
      <c r="W33" s="31" t="e">
        <f t="shared" si="19"/>
        <v>#REF!</v>
      </c>
      <c r="X33" s="30" t="e">
        <f t="shared" si="20"/>
        <v>#REF!</v>
      </c>
      <c r="Y33" s="31" t="e">
        <f t="shared" si="21"/>
        <v>#REF!</v>
      </c>
    </row>
    <row r="34" spans="1:27" ht="9.6" customHeight="1">
      <c r="A34" s="4"/>
      <c r="B34" s="5"/>
      <c r="C34" s="96" t="s">
        <v>80</v>
      </c>
      <c r="D34" s="6"/>
      <c r="E34" s="8" t="e">
        <f>SUM(#REF!,#REF!,'MAGASIN 1'!D28,#REF!,#REF!,#REF!,#REF!,#REF!,#REF!,#REF!,#REF!,#REF!,#REF!,#REF!,#REF!,#REF!,#REF!,#REF!,#REF!)</f>
        <v>#REF!</v>
      </c>
      <c r="F34" s="8"/>
      <c r="G34" s="10" t="e">
        <f t="shared" si="16"/>
        <v>#REF!</v>
      </c>
      <c r="H34" s="8" t="e">
        <f>SUM(#REF!,#REF!,'MAGASIN 1'!E28,#REF!,#REF!,#REF!,#REF!,#REF!,#REF!,#REF!,#REF!,#REF!,#REF!,#REF!,#REF!,#REF!,#REF!,#REF!,#REF!)</f>
        <v>#REF!</v>
      </c>
      <c r="I34" s="89"/>
      <c r="J34" s="10" t="e">
        <f t="shared" si="17"/>
        <v>#REF!</v>
      </c>
      <c r="K34" s="9" t="e">
        <f t="shared" si="2"/>
        <v>#REF!</v>
      </c>
      <c r="L34" s="10" t="e">
        <f t="shared" si="3"/>
        <v>#REF!</v>
      </c>
      <c r="M34" s="40" t="e">
        <f>+H34-'Onglet 1'!E28-'Onglet 2'!E28</f>
        <v>#REF!</v>
      </c>
      <c r="O34" s="5"/>
      <c r="P34" s="96" t="s">
        <v>80</v>
      </c>
      <c r="Q34" s="6"/>
      <c r="R34" s="8" t="e">
        <f>SUM(#REF!,#REF!,'MAGASIN 1'!S28,#REF!,#REF!,#REF!,#REF!,#REF!,#REF!,#REF!,#REF!,#REF!,#REF!,#REF!,#REF!,#REF!,#REF!,#REF!,#REF!)</f>
        <v>#REF!</v>
      </c>
      <c r="S34" s="8"/>
      <c r="T34" s="10" t="e">
        <f t="shared" si="18"/>
        <v>#REF!</v>
      </c>
      <c r="U34" s="8" t="e">
        <f>SUM(#REF!,#REF!,'MAGASIN 1'!T28,#REF!,#REF!,#REF!,#REF!,#REF!,#REF!,#REF!,#REF!,#REF!,#REF!,#REF!,#REF!,#REF!,#REF!,#REF!,#REF!)</f>
        <v>#REF!</v>
      </c>
      <c r="V34" s="89"/>
      <c r="W34" s="10" t="e">
        <f t="shared" si="19"/>
        <v>#REF!</v>
      </c>
      <c r="X34" s="9" t="e">
        <f t="shared" si="20"/>
        <v>#REF!</v>
      </c>
      <c r="Y34" s="10" t="e">
        <f t="shared" si="21"/>
        <v>#REF!</v>
      </c>
    </row>
    <row r="35" spans="1:27" ht="9.6" customHeight="1">
      <c r="A35" s="4"/>
      <c r="B35" s="5"/>
      <c r="C35" s="96" t="s">
        <v>160</v>
      </c>
      <c r="D35" s="6"/>
      <c r="E35" s="8" t="e">
        <f>SUM(#REF!,#REF!,'MAGASIN 1'!D29,#REF!,#REF!,#REF!,#REF!,#REF!,#REF!,#REF!,#REF!,#REF!,#REF!,#REF!,#REF!,#REF!,#REF!,#REF!,#REF!)</f>
        <v>#REF!</v>
      </c>
      <c r="F35" s="8"/>
      <c r="G35" s="10" t="e">
        <f t="shared" si="16"/>
        <v>#REF!</v>
      </c>
      <c r="H35" s="8" t="e">
        <f>SUM(#REF!,#REF!,'MAGASIN 1'!E29,#REF!,#REF!,#REF!,#REF!,#REF!,#REF!,#REF!,#REF!,#REF!,#REF!,#REF!,#REF!,#REF!,#REF!,#REF!,#REF!)</f>
        <v>#REF!</v>
      </c>
      <c r="I35" s="89"/>
      <c r="J35" s="10" t="e">
        <f t="shared" si="17"/>
        <v>#REF!</v>
      </c>
      <c r="K35" s="9" t="e">
        <f t="shared" si="2"/>
        <v>#REF!</v>
      </c>
      <c r="L35" s="10" t="e">
        <f t="shared" si="3"/>
        <v>#REF!</v>
      </c>
      <c r="M35" s="40" t="e">
        <f>+H35-'Onglet 1'!E29-'Onglet 2'!E29</f>
        <v>#REF!</v>
      </c>
      <c r="O35" s="5"/>
      <c r="P35" s="96" t="s">
        <v>160</v>
      </c>
      <c r="Q35" s="6"/>
      <c r="R35" s="8" t="e">
        <f>SUM(#REF!,#REF!,'MAGASIN 1'!S29,#REF!,#REF!,#REF!,#REF!,#REF!,#REF!,#REF!,#REF!,#REF!,#REF!,#REF!,#REF!,#REF!,#REF!,#REF!,#REF!)</f>
        <v>#REF!</v>
      </c>
      <c r="S35" s="8"/>
      <c r="T35" s="10" t="e">
        <f t="shared" si="18"/>
        <v>#REF!</v>
      </c>
      <c r="U35" s="8" t="e">
        <f>SUM(#REF!,#REF!,'MAGASIN 1'!T29,#REF!,#REF!,#REF!,#REF!,#REF!,#REF!,#REF!,#REF!,#REF!,#REF!,#REF!,#REF!,#REF!,#REF!,#REF!,#REF!)</f>
        <v>#REF!</v>
      </c>
      <c r="V35" s="89"/>
      <c r="W35" s="10" t="e">
        <f t="shared" si="19"/>
        <v>#REF!</v>
      </c>
      <c r="X35" s="9" t="e">
        <f t="shared" si="20"/>
        <v>#REF!</v>
      </c>
      <c r="Y35" s="10" t="e">
        <f t="shared" si="21"/>
        <v>#REF!</v>
      </c>
    </row>
    <row r="36" spans="1:27" ht="9.6" customHeight="1">
      <c r="A36" s="4"/>
      <c r="B36" s="5"/>
      <c r="C36" s="96" t="s">
        <v>38</v>
      </c>
      <c r="D36" s="6"/>
      <c r="E36" s="8" t="e">
        <f>SUM(#REF!,#REF!,'MAGASIN 1'!D30,#REF!,#REF!,#REF!,#REF!,#REF!,#REF!,#REF!,#REF!,#REF!,#REF!,#REF!,#REF!,#REF!,#REF!,#REF!,#REF!)</f>
        <v>#REF!</v>
      </c>
      <c r="F36" s="8"/>
      <c r="G36" s="10" t="e">
        <f t="shared" si="16"/>
        <v>#REF!</v>
      </c>
      <c r="H36" s="8" t="e">
        <f>SUM(#REF!,#REF!,'MAGASIN 1'!E30,#REF!,#REF!,#REF!,#REF!,#REF!,#REF!,#REF!,#REF!,#REF!,#REF!,#REF!,#REF!,#REF!,#REF!,#REF!,#REF!)</f>
        <v>#REF!</v>
      </c>
      <c r="I36" s="89"/>
      <c r="J36" s="10" t="e">
        <f t="shared" si="17"/>
        <v>#REF!</v>
      </c>
      <c r="K36" s="9" t="e">
        <f t="shared" si="2"/>
        <v>#REF!</v>
      </c>
      <c r="L36" s="10" t="e">
        <f t="shared" si="3"/>
        <v>#REF!</v>
      </c>
      <c r="M36" s="40" t="e">
        <f>+H36-'Onglet 1'!E30-'Onglet 2'!E30</f>
        <v>#REF!</v>
      </c>
      <c r="O36" s="5"/>
      <c r="P36" s="96" t="s">
        <v>38</v>
      </c>
      <c r="Q36" s="6"/>
      <c r="R36" s="8" t="e">
        <f>SUM(#REF!,#REF!,'MAGASIN 1'!S30,#REF!,#REF!,#REF!,#REF!,#REF!,#REF!,#REF!,#REF!,#REF!,#REF!,#REF!,#REF!,#REF!,#REF!,#REF!,#REF!)</f>
        <v>#REF!</v>
      </c>
      <c r="S36" s="8"/>
      <c r="T36" s="10" t="e">
        <f t="shared" si="18"/>
        <v>#REF!</v>
      </c>
      <c r="U36" s="8" t="e">
        <f>SUM(#REF!,#REF!,'MAGASIN 1'!T30,#REF!,#REF!,#REF!,#REF!,#REF!,#REF!,#REF!,#REF!,#REF!,#REF!,#REF!,#REF!,#REF!,#REF!,#REF!,#REF!)</f>
        <v>#REF!</v>
      </c>
      <c r="V36" s="89"/>
      <c r="W36" s="10" t="e">
        <f t="shared" si="19"/>
        <v>#REF!</v>
      </c>
      <c r="X36" s="9" t="e">
        <f t="shared" si="20"/>
        <v>#REF!</v>
      </c>
      <c r="Y36" s="10" t="e">
        <f t="shared" si="21"/>
        <v>#REF!</v>
      </c>
    </row>
    <row r="37" spans="1:27" ht="9.6" customHeight="1">
      <c r="A37" s="4"/>
      <c r="B37" s="5"/>
      <c r="C37" s="96" t="s">
        <v>161</v>
      </c>
      <c r="D37" s="6"/>
      <c r="E37" s="8" t="e">
        <f>SUM(#REF!,#REF!,'MAGASIN 1'!D31,#REF!,#REF!,#REF!,#REF!,#REF!,#REF!,#REF!,#REF!,#REF!,#REF!,#REF!,#REF!,#REF!,#REF!,#REF!,#REF!)</f>
        <v>#REF!</v>
      </c>
      <c r="F37" s="8"/>
      <c r="G37" s="10" t="e">
        <f t="shared" si="16"/>
        <v>#REF!</v>
      </c>
      <c r="H37" s="8" t="e">
        <f>SUM(#REF!,#REF!,'MAGASIN 1'!E31,#REF!,#REF!,#REF!,#REF!,#REF!,#REF!,#REF!,#REF!,#REF!,#REF!,#REF!,#REF!,#REF!,#REF!,#REF!,#REF!)</f>
        <v>#REF!</v>
      </c>
      <c r="I37" s="89"/>
      <c r="J37" s="10" t="e">
        <f t="shared" si="17"/>
        <v>#REF!</v>
      </c>
      <c r="K37" s="9" t="e">
        <f t="shared" si="2"/>
        <v>#REF!</v>
      </c>
      <c r="L37" s="10" t="e">
        <f t="shared" si="3"/>
        <v>#REF!</v>
      </c>
      <c r="M37" s="40" t="e">
        <f>+H37-'Onglet 1'!E31-'Onglet 2'!E31</f>
        <v>#REF!</v>
      </c>
      <c r="O37" s="5"/>
      <c r="P37" s="96" t="s">
        <v>161</v>
      </c>
      <c r="Q37" s="6"/>
      <c r="R37" s="8" t="e">
        <f>SUM(#REF!,#REF!,'MAGASIN 1'!S31,#REF!,#REF!,#REF!,#REF!,#REF!,#REF!,#REF!,#REF!,#REF!,#REF!,#REF!,#REF!,#REF!,#REF!,#REF!,#REF!)</f>
        <v>#REF!</v>
      </c>
      <c r="S37" s="8"/>
      <c r="T37" s="10" t="e">
        <f t="shared" si="18"/>
        <v>#REF!</v>
      </c>
      <c r="U37" s="8" t="e">
        <f>SUM(#REF!,#REF!,'MAGASIN 1'!T31,#REF!,#REF!,#REF!,#REF!,#REF!,#REF!,#REF!,#REF!,#REF!,#REF!,#REF!,#REF!,#REF!,#REF!,#REF!,#REF!)</f>
        <v>#REF!</v>
      </c>
      <c r="V37" s="89"/>
      <c r="W37" s="10" t="e">
        <f t="shared" si="19"/>
        <v>#REF!</v>
      </c>
      <c r="X37" s="9" t="e">
        <f t="shared" si="20"/>
        <v>#REF!</v>
      </c>
      <c r="Y37" s="10" t="e">
        <f t="shared" si="21"/>
        <v>#REF!</v>
      </c>
      <c r="Z37" s="40" t="e">
        <f>+SUM(R38:R48)-R37</f>
        <v>#REF!</v>
      </c>
      <c r="AA37" s="40">
        <f>+SUM(S38:S48)-S37</f>
        <v>0</v>
      </c>
    </row>
    <row r="38" spans="1:27" ht="9.6" customHeight="1">
      <c r="A38" s="4"/>
      <c r="B38" s="26" t="s">
        <v>43</v>
      </c>
      <c r="C38" s="99"/>
      <c r="D38" s="6"/>
      <c r="E38" s="8" t="e">
        <f>SUM(#REF!,#REF!,'MAGASIN 1'!D32,#REF!,#REF!,#REF!,#REF!,#REF!,#REF!,#REF!,#REF!,#REF!,#REF!,#REF!,#REF!,#REF!,#REF!,#REF!,#REF!)</f>
        <v>#REF!</v>
      </c>
      <c r="F38" s="8"/>
      <c r="G38" s="10" t="e">
        <f t="shared" si="16"/>
        <v>#REF!</v>
      </c>
      <c r="H38" s="8" t="e">
        <f>SUM(#REF!,#REF!,'MAGASIN 1'!E32,#REF!,#REF!,#REF!,#REF!,#REF!,#REF!,#REF!,#REF!,#REF!,#REF!,#REF!,#REF!,#REF!,#REF!,#REF!,#REF!)</f>
        <v>#REF!</v>
      </c>
      <c r="I38" s="89"/>
      <c r="J38" s="10" t="e">
        <f t="shared" si="17"/>
        <v>#REF!</v>
      </c>
      <c r="K38" s="9" t="e">
        <f t="shared" si="2"/>
        <v>#REF!</v>
      </c>
      <c r="L38" s="10" t="e">
        <f t="shared" si="3"/>
        <v>#REF!</v>
      </c>
      <c r="M38" s="40" t="e">
        <f>+H38-'Onglet 1'!E32-'Onglet 2'!E32</f>
        <v>#REF!</v>
      </c>
      <c r="O38" s="26" t="s">
        <v>43</v>
      </c>
      <c r="P38" s="99"/>
      <c r="Q38" s="6"/>
      <c r="R38" s="8" t="e">
        <f>SUM(#REF!,#REF!,'MAGASIN 1'!S32,#REF!,#REF!,#REF!,#REF!,#REF!,#REF!,#REF!,#REF!,#REF!,#REF!,#REF!,#REF!,#REF!,#REF!,#REF!,#REF!)</f>
        <v>#REF!</v>
      </c>
      <c r="S38" s="8"/>
      <c r="T38" s="10" t="e">
        <f t="shared" si="18"/>
        <v>#REF!</v>
      </c>
      <c r="U38" s="8" t="e">
        <f>SUM(#REF!,#REF!,'MAGASIN 1'!T32,#REF!,#REF!,#REF!,#REF!,#REF!,#REF!,#REF!,#REF!,#REF!,#REF!,#REF!,#REF!,#REF!,#REF!,#REF!,#REF!)</f>
        <v>#REF!</v>
      </c>
      <c r="V38" s="89"/>
      <c r="W38" s="10" t="e">
        <f t="shared" si="19"/>
        <v>#REF!</v>
      </c>
      <c r="X38" s="9" t="e">
        <f t="shared" si="20"/>
        <v>#REF!</v>
      </c>
      <c r="Y38" s="10" t="e">
        <f t="shared" si="21"/>
        <v>#REF!</v>
      </c>
    </row>
    <row r="39" spans="1:27" ht="9.6" customHeight="1">
      <c r="A39" s="4"/>
      <c r="B39" s="5"/>
      <c r="C39" s="96" t="s">
        <v>28</v>
      </c>
      <c r="D39" s="6"/>
      <c r="E39" s="8" t="e">
        <f>SUM(#REF!,#REF!,'MAGASIN 1'!D33,#REF!,#REF!,#REF!,#REF!,#REF!,#REF!,#REF!,#REF!,#REF!,#REF!,#REF!,#REF!,#REF!,#REF!,#REF!,#REF!)</f>
        <v>#REF!</v>
      </c>
      <c r="F39" s="8"/>
      <c r="G39" s="10" t="e">
        <f t="shared" si="16"/>
        <v>#REF!</v>
      </c>
      <c r="H39" s="8" t="e">
        <f>SUM(#REF!,#REF!,'MAGASIN 1'!E33,#REF!,#REF!,#REF!,#REF!,#REF!,#REF!,#REF!,#REF!,#REF!,#REF!,#REF!,#REF!,#REF!,#REF!,#REF!,#REF!)</f>
        <v>#REF!</v>
      </c>
      <c r="I39" s="89"/>
      <c r="J39" s="10" t="e">
        <f t="shared" si="17"/>
        <v>#REF!</v>
      </c>
      <c r="K39" s="9" t="e">
        <f t="shared" si="2"/>
        <v>#REF!</v>
      </c>
      <c r="L39" s="10" t="e">
        <f t="shared" si="3"/>
        <v>#REF!</v>
      </c>
      <c r="M39" s="40" t="e">
        <f>+H39-'Onglet 1'!E33-'Onglet 2'!E33</f>
        <v>#REF!</v>
      </c>
      <c r="O39" s="5"/>
      <c r="P39" s="96" t="s">
        <v>28</v>
      </c>
      <c r="Q39" s="6"/>
      <c r="R39" s="8" t="e">
        <f>SUM(#REF!,#REF!,'MAGASIN 1'!S33,#REF!,#REF!,#REF!,#REF!,#REF!,#REF!,#REF!,#REF!,#REF!,#REF!,#REF!,#REF!,#REF!,#REF!,#REF!,#REF!)</f>
        <v>#REF!</v>
      </c>
      <c r="S39" s="8"/>
      <c r="T39" s="10" t="e">
        <f t="shared" si="18"/>
        <v>#REF!</v>
      </c>
      <c r="U39" s="8" t="e">
        <f>SUM(#REF!,#REF!,'MAGASIN 1'!T33,#REF!,#REF!,#REF!,#REF!,#REF!,#REF!,#REF!,#REF!,#REF!,#REF!,#REF!,#REF!,#REF!,#REF!,#REF!,#REF!)</f>
        <v>#REF!</v>
      </c>
      <c r="V39" s="89"/>
      <c r="W39" s="10" t="e">
        <f t="shared" si="19"/>
        <v>#REF!</v>
      </c>
      <c r="X39" s="9" t="e">
        <f t="shared" si="20"/>
        <v>#REF!</v>
      </c>
      <c r="Y39" s="10" t="e">
        <f t="shared" si="21"/>
        <v>#REF!</v>
      </c>
    </row>
    <row r="40" spans="1:27" ht="9.6" customHeight="1">
      <c r="A40" s="4"/>
      <c r="B40" s="5"/>
      <c r="C40" s="96" t="s">
        <v>143</v>
      </c>
      <c r="D40" s="6"/>
      <c r="E40" s="8" t="e">
        <f>SUM(#REF!,#REF!,'MAGASIN 1'!D34,#REF!,#REF!,#REF!,#REF!,#REF!,#REF!,#REF!,#REF!,#REF!,#REF!,#REF!,#REF!,#REF!,#REF!,#REF!,#REF!)</f>
        <v>#REF!</v>
      </c>
      <c r="F40" s="8"/>
      <c r="G40" s="10" t="e">
        <f t="shared" si="16"/>
        <v>#REF!</v>
      </c>
      <c r="H40" s="8" t="e">
        <f>SUM(#REF!,#REF!,'MAGASIN 1'!E34,#REF!,#REF!,#REF!,#REF!,#REF!,#REF!,#REF!,#REF!,#REF!,#REF!,#REF!,#REF!,#REF!,#REF!,#REF!,#REF!)</f>
        <v>#REF!</v>
      </c>
      <c r="I40" s="89"/>
      <c r="J40" s="10" t="e">
        <f t="shared" si="17"/>
        <v>#REF!</v>
      </c>
      <c r="K40" s="9" t="e">
        <f t="shared" si="2"/>
        <v>#REF!</v>
      </c>
      <c r="L40" s="10" t="e">
        <f t="shared" si="3"/>
        <v>#REF!</v>
      </c>
      <c r="M40" s="40" t="e">
        <f>+H40-'Onglet 1'!E34-'Onglet 2'!E34</f>
        <v>#REF!</v>
      </c>
      <c r="O40" s="5"/>
      <c r="P40" s="96" t="s">
        <v>143</v>
      </c>
      <c r="Q40" s="6"/>
      <c r="R40" s="8" t="e">
        <f>SUM(#REF!,#REF!,'MAGASIN 1'!S34,#REF!,#REF!,#REF!,#REF!,#REF!,#REF!,#REF!,#REF!,#REF!,#REF!,#REF!,#REF!,#REF!,#REF!,#REF!,#REF!)</f>
        <v>#REF!</v>
      </c>
      <c r="S40" s="8"/>
      <c r="T40" s="10" t="e">
        <f t="shared" si="18"/>
        <v>#REF!</v>
      </c>
      <c r="U40" s="8" t="e">
        <f>SUM(#REF!,#REF!,'MAGASIN 1'!T34,#REF!,#REF!,#REF!,#REF!,#REF!,#REF!,#REF!,#REF!,#REF!,#REF!,#REF!,#REF!,#REF!,#REF!,#REF!,#REF!)</f>
        <v>#REF!</v>
      </c>
      <c r="V40" s="89"/>
      <c r="W40" s="10" t="e">
        <f t="shared" si="19"/>
        <v>#REF!</v>
      </c>
      <c r="X40" s="9" t="e">
        <f t="shared" si="20"/>
        <v>#REF!</v>
      </c>
      <c r="Y40" s="10" t="e">
        <f t="shared" si="21"/>
        <v>#REF!</v>
      </c>
    </row>
    <row r="41" spans="1:27" ht="9.6" customHeight="1">
      <c r="A41" s="4"/>
      <c r="B41" s="5"/>
      <c r="C41" s="96" t="s">
        <v>144</v>
      </c>
      <c r="D41" s="6"/>
      <c r="E41" s="8" t="e">
        <f>SUM(#REF!,#REF!,'MAGASIN 1'!D35,#REF!,#REF!,#REF!,#REF!,#REF!,#REF!,#REF!,#REF!,#REF!,#REF!,#REF!,#REF!,#REF!,#REF!,#REF!,#REF!)</f>
        <v>#REF!</v>
      </c>
      <c r="F41" s="8"/>
      <c r="G41" s="10" t="e">
        <f t="shared" si="16"/>
        <v>#REF!</v>
      </c>
      <c r="H41" s="8" t="e">
        <f>SUM(#REF!,#REF!,'MAGASIN 1'!E35,#REF!,#REF!,#REF!,#REF!,#REF!,#REF!,#REF!,#REF!,#REF!,#REF!,#REF!,#REF!,#REF!,#REF!,#REF!,#REF!)</f>
        <v>#REF!</v>
      </c>
      <c r="I41" s="89"/>
      <c r="J41" s="10" t="e">
        <f t="shared" si="17"/>
        <v>#REF!</v>
      </c>
      <c r="K41" s="9" t="e">
        <f t="shared" si="2"/>
        <v>#REF!</v>
      </c>
      <c r="L41" s="10" t="e">
        <f t="shared" si="3"/>
        <v>#REF!</v>
      </c>
      <c r="M41" s="40" t="e">
        <f>+H41-'Onglet 1'!E35-'Onglet 2'!E35</f>
        <v>#REF!</v>
      </c>
      <c r="O41" s="5"/>
      <c r="P41" s="96" t="s">
        <v>144</v>
      </c>
      <c r="Q41" s="6"/>
      <c r="R41" s="8" t="e">
        <f>SUM(#REF!,#REF!,'MAGASIN 1'!S35,#REF!,#REF!,#REF!,#REF!,#REF!,#REF!,#REF!,#REF!,#REF!,#REF!,#REF!,#REF!,#REF!,#REF!,#REF!,#REF!)</f>
        <v>#REF!</v>
      </c>
      <c r="S41" s="8"/>
      <c r="T41" s="10" t="e">
        <f t="shared" si="18"/>
        <v>#REF!</v>
      </c>
      <c r="U41" s="8" t="e">
        <f>SUM(#REF!,#REF!,'MAGASIN 1'!T35,#REF!,#REF!,#REF!,#REF!,#REF!,#REF!,#REF!,#REF!,#REF!,#REF!,#REF!,#REF!,#REF!,#REF!,#REF!,#REF!)</f>
        <v>#REF!</v>
      </c>
      <c r="V41" s="89"/>
      <c r="W41" s="10" t="e">
        <f t="shared" si="19"/>
        <v>#REF!</v>
      </c>
      <c r="X41" s="9" t="e">
        <f t="shared" si="20"/>
        <v>#REF!</v>
      </c>
      <c r="Y41" s="10" t="e">
        <f t="shared" si="21"/>
        <v>#REF!</v>
      </c>
    </row>
    <row r="42" spans="1:27" ht="9.6" customHeight="1">
      <c r="A42" s="4"/>
      <c r="B42" s="5"/>
      <c r="C42" s="96" t="s">
        <v>142</v>
      </c>
      <c r="D42" s="6"/>
      <c r="E42" s="8" t="e">
        <f>SUM(#REF!,#REF!,'MAGASIN 1'!D36,#REF!,#REF!,#REF!,#REF!,#REF!,#REF!,#REF!,#REF!,#REF!,#REF!,#REF!,#REF!,#REF!,#REF!,#REF!,#REF!)</f>
        <v>#REF!</v>
      </c>
      <c r="F42" s="8"/>
      <c r="G42" s="10" t="e">
        <f t="shared" si="16"/>
        <v>#REF!</v>
      </c>
      <c r="H42" s="8" t="e">
        <f>SUM(#REF!,#REF!,'MAGASIN 1'!E36,#REF!,#REF!,#REF!,#REF!,#REF!,#REF!,#REF!,#REF!,#REF!,#REF!,#REF!,#REF!,#REF!,#REF!,#REF!,#REF!)</f>
        <v>#REF!</v>
      </c>
      <c r="I42" s="89"/>
      <c r="J42" s="10" t="e">
        <f t="shared" si="17"/>
        <v>#REF!</v>
      </c>
      <c r="K42" s="9" t="e">
        <f t="shared" si="2"/>
        <v>#REF!</v>
      </c>
      <c r="L42" s="10" t="e">
        <f t="shared" si="3"/>
        <v>#REF!</v>
      </c>
      <c r="M42" s="40" t="e">
        <f>+H42-'Onglet 1'!E36-'Onglet 2'!E36</f>
        <v>#REF!</v>
      </c>
      <c r="O42" s="5"/>
      <c r="P42" s="96" t="s">
        <v>142</v>
      </c>
      <c r="Q42" s="6"/>
      <c r="R42" s="8" t="e">
        <f>SUM(#REF!,#REF!,'MAGASIN 1'!S36,#REF!,#REF!,#REF!,#REF!,#REF!,#REF!,#REF!,#REF!,#REF!,#REF!,#REF!,#REF!,#REF!,#REF!,#REF!,#REF!)</f>
        <v>#REF!</v>
      </c>
      <c r="S42" s="8"/>
      <c r="T42" s="10" t="e">
        <f t="shared" si="18"/>
        <v>#REF!</v>
      </c>
      <c r="U42" s="8" t="e">
        <f>SUM(#REF!,#REF!,'MAGASIN 1'!T36,#REF!,#REF!,#REF!,#REF!,#REF!,#REF!,#REF!,#REF!,#REF!,#REF!,#REF!,#REF!,#REF!,#REF!,#REF!,#REF!)</f>
        <v>#REF!</v>
      </c>
      <c r="V42" s="89"/>
      <c r="W42" s="10" t="e">
        <f t="shared" si="19"/>
        <v>#REF!</v>
      </c>
      <c r="X42" s="9" t="e">
        <f t="shared" si="20"/>
        <v>#REF!</v>
      </c>
      <c r="Y42" s="10" t="e">
        <f t="shared" si="21"/>
        <v>#REF!</v>
      </c>
    </row>
    <row r="43" spans="1:27" ht="9.6" customHeight="1">
      <c r="A43" s="4"/>
      <c r="B43" s="5"/>
      <c r="C43" s="96" t="s">
        <v>162</v>
      </c>
      <c r="D43" s="27"/>
      <c r="E43" s="29" t="e">
        <f>SUM(#REF!,#REF!,'MAGASIN 1'!D37,#REF!,#REF!,#REF!,#REF!,#REF!,#REF!,#REF!,#REF!,#REF!,#REF!,#REF!,#REF!,#REF!,#REF!,#REF!,#REF!)</f>
        <v>#REF!</v>
      </c>
      <c r="F43" s="29"/>
      <c r="G43" s="31" t="e">
        <f t="shared" si="16"/>
        <v>#REF!</v>
      </c>
      <c r="H43" s="29" t="e">
        <f>SUM(#REF!,#REF!,'MAGASIN 1'!E37,#REF!,#REF!,#REF!,#REF!,#REF!,#REF!,#REF!,#REF!,#REF!,#REF!,#REF!,#REF!,#REF!,#REF!,#REF!,#REF!)</f>
        <v>#REF!</v>
      </c>
      <c r="I43" s="92"/>
      <c r="J43" s="31" t="e">
        <f t="shared" si="17"/>
        <v>#REF!</v>
      </c>
      <c r="K43" s="30" t="e">
        <f t="shared" si="2"/>
        <v>#REF!</v>
      </c>
      <c r="L43" s="31" t="e">
        <f t="shared" si="3"/>
        <v>#REF!</v>
      </c>
      <c r="M43" s="40" t="e">
        <f>+H43-'Onglet 1'!E37-'Onglet 2'!E37</f>
        <v>#REF!</v>
      </c>
      <c r="O43" s="5"/>
      <c r="P43" s="96" t="s">
        <v>162</v>
      </c>
      <c r="Q43" s="27"/>
      <c r="R43" s="29" t="e">
        <f>SUM(#REF!,#REF!,'MAGASIN 1'!S37,#REF!,#REF!,#REF!,#REF!,#REF!,#REF!,#REF!,#REF!,#REF!,#REF!,#REF!,#REF!,#REF!,#REF!,#REF!,#REF!)</f>
        <v>#REF!</v>
      </c>
      <c r="S43" s="29"/>
      <c r="T43" s="31" t="e">
        <f t="shared" si="18"/>
        <v>#REF!</v>
      </c>
      <c r="U43" s="29" t="e">
        <f>SUM(#REF!,#REF!,'MAGASIN 1'!T37,#REF!,#REF!,#REF!,#REF!,#REF!,#REF!,#REF!,#REF!,#REF!,#REF!,#REF!,#REF!,#REF!,#REF!,#REF!,#REF!)</f>
        <v>#REF!</v>
      </c>
      <c r="V43" s="92"/>
      <c r="W43" s="31" t="e">
        <f t="shared" si="19"/>
        <v>#REF!</v>
      </c>
      <c r="X43" s="30" t="e">
        <f t="shared" si="20"/>
        <v>#REF!</v>
      </c>
      <c r="Y43" s="31" t="e">
        <f t="shared" si="21"/>
        <v>#REF!</v>
      </c>
    </row>
    <row r="44" spans="1:27" ht="9.6" customHeight="1">
      <c r="A44" s="4"/>
      <c r="B44" s="26" t="s">
        <v>41</v>
      </c>
      <c r="C44" s="99"/>
      <c r="D44" s="6"/>
      <c r="E44" s="8" t="e">
        <f>SUM(#REF!,#REF!,'MAGASIN 1'!D38,#REF!,#REF!,#REF!,#REF!,#REF!,#REF!,#REF!,#REF!,#REF!,#REF!,#REF!,#REF!,#REF!,#REF!,#REF!,#REF!)</f>
        <v>#REF!</v>
      </c>
      <c r="F44" s="8"/>
      <c r="G44" s="10" t="e">
        <f t="shared" si="16"/>
        <v>#REF!</v>
      </c>
      <c r="H44" s="8" t="e">
        <f>SUM(#REF!,#REF!,'MAGASIN 1'!E38,#REF!,#REF!,#REF!,#REF!,#REF!,#REF!,#REF!,#REF!,#REF!,#REF!,#REF!,#REF!,#REF!,#REF!,#REF!,#REF!)</f>
        <v>#REF!</v>
      </c>
      <c r="I44" s="89"/>
      <c r="J44" s="10" t="e">
        <f t="shared" si="17"/>
        <v>#REF!</v>
      </c>
      <c r="K44" s="9" t="e">
        <f t="shared" si="2"/>
        <v>#REF!</v>
      </c>
      <c r="L44" s="10" t="e">
        <f t="shared" si="3"/>
        <v>#REF!</v>
      </c>
      <c r="M44" s="40" t="e">
        <f>+H44-'Onglet 1'!E38-'Onglet 2'!E38</f>
        <v>#REF!</v>
      </c>
      <c r="O44" s="26" t="s">
        <v>41</v>
      </c>
      <c r="P44" s="99"/>
      <c r="Q44" s="6"/>
      <c r="R44" s="8" t="e">
        <f>SUM(#REF!,#REF!,'MAGASIN 1'!S38,#REF!,#REF!,#REF!,#REF!,#REF!,#REF!,#REF!,#REF!,#REF!,#REF!,#REF!,#REF!,#REF!,#REF!,#REF!,#REF!)</f>
        <v>#REF!</v>
      </c>
      <c r="S44" s="8"/>
      <c r="T44" s="10" t="e">
        <f t="shared" si="18"/>
        <v>#REF!</v>
      </c>
      <c r="U44" s="8" t="e">
        <f>SUM(#REF!,#REF!,'MAGASIN 1'!T38,#REF!,#REF!,#REF!,#REF!,#REF!,#REF!,#REF!,#REF!,#REF!,#REF!,#REF!,#REF!,#REF!,#REF!,#REF!,#REF!)</f>
        <v>#REF!</v>
      </c>
      <c r="V44" s="89"/>
      <c r="W44" s="10" t="e">
        <f t="shared" si="19"/>
        <v>#REF!</v>
      </c>
      <c r="X44" s="9" t="e">
        <f t="shared" si="20"/>
        <v>#REF!</v>
      </c>
      <c r="Y44" s="10" t="e">
        <f t="shared" si="21"/>
        <v>#REF!</v>
      </c>
    </row>
    <row r="45" spans="1:27" ht="9.6" customHeight="1">
      <c r="A45" s="4"/>
      <c r="B45" s="5"/>
      <c r="C45" s="96" t="s">
        <v>163</v>
      </c>
      <c r="D45" s="74"/>
      <c r="E45" s="8" t="e">
        <f>SUM(#REF!,#REF!,'MAGASIN 1'!D39,#REF!,#REF!,#REF!,#REF!,#REF!,#REF!,#REF!,#REF!,#REF!,#REF!,#REF!,#REF!,#REF!,#REF!,#REF!,#REF!)</f>
        <v>#REF!</v>
      </c>
      <c r="F45" s="8"/>
      <c r="G45" s="10" t="e">
        <f t="shared" si="16"/>
        <v>#REF!</v>
      </c>
      <c r="H45" s="8" t="e">
        <f>SUM(#REF!,#REF!,'MAGASIN 1'!E39,#REF!,#REF!,#REF!,#REF!,#REF!,#REF!,#REF!,#REF!,#REF!,#REF!,#REF!,#REF!,#REF!,#REF!,#REF!,#REF!)</f>
        <v>#REF!</v>
      </c>
      <c r="I45" s="89"/>
      <c r="J45" s="10" t="e">
        <f t="shared" si="17"/>
        <v>#REF!</v>
      </c>
      <c r="K45" s="9" t="e">
        <f t="shared" si="2"/>
        <v>#REF!</v>
      </c>
      <c r="L45" s="10" t="e">
        <f t="shared" si="3"/>
        <v>#REF!</v>
      </c>
      <c r="M45" s="40" t="e">
        <f>+H45-'Onglet 1'!E39-'Onglet 2'!E39</f>
        <v>#REF!</v>
      </c>
      <c r="O45" s="5"/>
      <c r="P45" s="96" t="s">
        <v>163</v>
      </c>
      <c r="Q45" s="74"/>
      <c r="R45" s="8" t="e">
        <f>SUM(#REF!,#REF!,'MAGASIN 1'!S39,#REF!,#REF!,#REF!,#REF!,#REF!,#REF!,#REF!,#REF!,#REF!,#REF!,#REF!,#REF!,#REF!,#REF!,#REF!,#REF!)</f>
        <v>#REF!</v>
      </c>
      <c r="S45" s="8"/>
      <c r="T45" s="10" t="e">
        <f t="shared" si="18"/>
        <v>#REF!</v>
      </c>
      <c r="U45" s="8" t="e">
        <f>SUM(#REF!,#REF!,'MAGASIN 1'!T39,#REF!,#REF!,#REF!,#REF!,#REF!,#REF!,#REF!,#REF!,#REF!,#REF!,#REF!,#REF!,#REF!,#REF!,#REF!,#REF!)</f>
        <v>#REF!</v>
      </c>
      <c r="V45" s="89"/>
      <c r="W45" s="10" t="e">
        <f t="shared" si="19"/>
        <v>#REF!</v>
      </c>
      <c r="X45" s="9" t="e">
        <f t="shared" si="20"/>
        <v>#REF!</v>
      </c>
      <c r="Y45" s="10" t="e">
        <f t="shared" si="21"/>
        <v>#REF!</v>
      </c>
    </row>
    <row r="46" spans="1:27" ht="9.6" customHeight="1">
      <c r="A46" s="4"/>
      <c r="B46" s="5"/>
      <c r="C46" s="96" t="s">
        <v>164</v>
      </c>
      <c r="D46" s="74"/>
      <c r="E46" s="8" t="e">
        <f>SUM(#REF!,#REF!,'MAGASIN 1'!D40,#REF!,#REF!,#REF!,#REF!,#REF!,#REF!,#REF!,#REF!,#REF!,#REF!,#REF!,#REF!,#REF!,#REF!,#REF!,#REF!)</f>
        <v>#REF!</v>
      </c>
      <c r="F46" s="8"/>
      <c r="G46" s="10" t="e">
        <f t="shared" si="16"/>
        <v>#REF!</v>
      </c>
      <c r="H46" s="8" t="e">
        <f>SUM(#REF!,#REF!,'MAGASIN 1'!E40,#REF!,#REF!,#REF!,#REF!,#REF!,#REF!,#REF!,#REF!,#REF!,#REF!,#REF!,#REF!,#REF!,#REF!,#REF!,#REF!)</f>
        <v>#REF!</v>
      </c>
      <c r="I46" s="89"/>
      <c r="J46" s="10" t="e">
        <f t="shared" si="17"/>
        <v>#REF!</v>
      </c>
      <c r="K46" s="9" t="e">
        <f>E46-H46</f>
        <v>#REF!</v>
      </c>
      <c r="L46" s="10" t="e">
        <f>IF(H46=0,"-",E46/H46-1)</f>
        <v>#REF!</v>
      </c>
      <c r="M46" s="40" t="e">
        <f>+H46-'Onglet 1'!E40-'Onglet 2'!E40</f>
        <v>#REF!</v>
      </c>
      <c r="O46" s="5"/>
      <c r="P46" s="96" t="s">
        <v>164</v>
      </c>
      <c r="Q46" s="74"/>
      <c r="R46" s="8" t="e">
        <f>SUM(#REF!,#REF!,'MAGASIN 1'!S40,#REF!,#REF!,#REF!,#REF!,#REF!,#REF!,#REF!,#REF!,#REF!,#REF!,#REF!,#REF!,#REF!,#REF!,#REF!,#REF!)</f>
        <v>#REF!</v>
      </c>
      <c r="S46" s="8"/>
      <c r="T46" s="10" t="e">
        <f t="shared" si="18"/>
        <v>#REF!</v>
      </c>
      <c r="U46" s="8" t="e">
        <f>SUM(#REF!,#REF!,'MAGASIN 1'!T40,#REF!,#REF!,#REF!,#REF!,#REF!,#REF!,#REF!,#REF!,#REF!,#REF!,#REF!,#REF!,#REF!,#REF!,#REF!,#REF!)</f>
        <v>#REF!</v>
      </c>
      <c r="V46" s="89"/>
      <c r="W46" s="10" t="e">
        <f t="shared" si="19"/>
        <v>#REF!</v>
      </c>
      <c r="X46" s="9" t="e">
        <f>R46-U46</f>
        <v>#REF!</v>
      </c>
      <c r="Y46" s="10" t="e">
        <f>IF(U46=0,"-",R46/U46-1)</f>
        <v>#REF!</v>
      </c>
    </row>
    <row r="47" spans="1:27" ht="9.6" customHeight="1">
      <c r="A47" s="4"/>
      <c r="B47" s="5"/>
      <c r="C47" s="96" t="s">
        <v>165</v>
      </c>
      <c r="D47" s="74"/>
      <c r="E47" s="8" t="e">
        <f>SUM(#REF!,#REF!,'MAGASIN 1'!D41,#REF!,#REF!,#REF!,#REF!,#REF!,#REF!,#REF!,#REF!,#REF!,#REF!,#REF!,#REF!,#REF!,#REF!,#REF!,#REF!)</f>
        <v>#REF!</v>
      </c>
      <c r="F47" s="8"/>
      <c r="G47" s="10" t="e">
        <f t="shared" si="16"/>
        <v>#REF!</v>
      </c>
      <c r="H47" s="8" t="e">
        <f>SUM(#REF!,#REF!,'MAGASIN 1'!E41,#REF!,#REF!,#REF!,#REF!,#REF!,#REF!,#REF!,#REF!,#REF!,#REF!,#REF!,#REF!,#REF!,#REF!,#REF!,#REF!)</f>
        <v>#REF!</v>
      </c>
      <c r="I47" s="89"/>
      <c r="J47" s="10" t="e">
        <f t="shared" si="17"/>
        <v>#REF!</v>
      </c>
      <c r="K47" s="9" t="e">
        <f t="shared" si="2"/>
        <v>#REF!</v>
      </c>
      <c r="L47" s="10" t="e">
        <f t="shared" si="3"/>
        <v>#REF!</v>
      </c>
      <c r="M47" s="40" t="e">
        <f>+H47-'Onglet 1'!E41-'Onglet 2'!E41</f>
        <v>#REF!</v>
      </c>
      <c r="O47" s="5"/>
      <c r="P47" s="96" t="s">
        <v>165</v>
      </c>
      <c r="Q47" s="74"/>
      <c r="R47" s="8" t="e">
        <f>SUM(#REF!,#REF!,'MAGASIN 1'!S41,#REF!,#REF!,#REF!,#REF!,#REF!,#REF!,#REF!,#REF!,#REF!,#REF!,#REF!,#REF!,#REF!,#REF!,#REF!,#REF!)</f>
        <v>#REF!</v>
      </c>
      <c r="S47" s="8"/>
      <c r="T47" s="10" t="e">
        <f t="shared" si="18"/>
        <v>#REF!</v>
      </c>
      <c r="U47" s="8" t="e">
        <f>SUM(#REF!,#REF!,'MAGASIN 1'!T41,#REF!,#REF!,#REF!,#REF!,#REF!,#REF!,#REF!,#REF!,#REF!,#REF!,#REF!,#REF!,#REF!,#REF!,#REF!,#REF!)</f>
        <v>#REF!</v>
      </c>
      <c r="V47" s="89"/>
      <c r="W47" s="10" t="e">
        <f t="shared" si="19"/>
        <v>#REF!</v>
      </c>
      <c r="X47" s="9" t="e">
        <f t="shared" ref="X47:X53" si="22">R47-U47</f>
        <v>#REF!</v>
      </c>
      <c r="Y47" s="10" t="e">
        <f t="shared" ref="Y47:Y53" si="23">IF(U47=0,"-",R47/U47-1)</f>
        <v>#REF!</v>
      </c>
    </row>
    <row r="48" spans="1:27" ht="9.6" customHeight="1">
      <c r="A48" s="4"/>
      <c r="B48" s="26" t="s">
        <v>166</v>
      </c>
      <c r="C48" s="96"/>
      <c r="D48" s="74"/>
      <c r="E48" s="8" t="e">
        <f>SUM(#REF!,#REF!,'MAGASIN 1'!D42,#REF!,#REF!,#REF!,#REF!,#REF!,#REF!,#REF!,#REF!,#REF!,#REF!,#REF!,#REF!,#REF!,#REF!,#REF!,#REF!)</f>
        <v>#REF!</v>
      </c>
      <c r="F48" s="8"/>
      <c r="G48" s="10" t="e">
        <f t="shared" si="16"/>
        <v>#REF!</v>
      </c>
      <c r="H48" s="8" t="e">
        <f>SUM(#REF!,#REF!,'MAGASIN 1'!E42,#REF!,#REF!,#REF!,#REF!,#REF!,#REF!,#REF!,#REF!,#REF!,#REF!,#REF!,#REF!,#REF!,#REF!,#REF!,#REF!)</f>
        <v>#REF!</v>
      </c>
      <c r="I48" s="89"/>
      <c r="J48" s="10" t="e">
        <f t="shared" si="17"/>
        <v>#REF!</v>
      </c>
      <c r="K48" s="9" t="e">
        <f t="shared" si="2"/>
        <v>#REF!</v>
      </c>
      <c r="L48" s="10" t="e">
        <f t="shared" si="3"/>
        <v>#REF!</v>
      </c>
      <c r="M48" s="40" t="e">
        <f>+H48-'Onglet 1'!E42-'Onglet 2'!E42</f>
        <v>#REF!</v>
      </c>
      <c r="O48" s="26" t="s">
        <v>166</v>
      </c>
      <c r="P48" s="96"/>
      <c r="Q48" s="74"/>
      <c r="R48" s="8" t="e">
        <f>SUM(#REF!,#REF!,'MAGASIN 1'!S42,#REF!,#REF!,#REF!,#REF!,#REF!,#REF!,#REF!,#REF!,#REF!,#REF!,#REF!,#REF!,#REF!,#REF!,#REF!,#REF!)</f>
        <v>#REF!</v>
      </c>
      <c r="S48" s="8"/>
      <c r="T48" s="10" t="e">
        <f t="shared" si="18"/>
        <v>#REF!</v>
      </c>
      <c r="U48" s="8" t="e">
        <f>SUM(#REF!,#REF!,'MAGASIN 1'!T42,#REF!,#REF!,#REF!,#REF!,#REF!,#REF!,#REF!,#REF!,#REF!,#REF!,#REF!,#REF!,#REF!,#REF!,#REF!,#REF!)</f>
        <v>#REF!</v>
      </c>
      <c r="V48" s="89"/>
      <c r="W48" s="10" t="e">
        <f t="shared" si="19"/>
        <v>#REF!</v>
      </c>
      <c r="X48" s="9" t="e">
        <f t="shared" si="22"/>
        <v>#REF!</v>
      </c>
      <c r="Y48" s="10" t="e">
        <f t="shared" si="23"/>
        <v>#REF!</v>
      </c>
    </row>
    <row r="49" spans="1:27" ht="9.6" customHeight="1">
      <c r="A49" s="4"/>
      <c r="B49" s="5"/>
      <c r="C49" s="96" t="s">
        <v>167</v>
      </c>
      <c r="D49" s="74"/>
      <c r="E49" s="8" t="e">
        <f>SUM(#REF!,#REF!,'MAGASIN 1'!D43,#REF!,#REF!,#REF!,#REF!,#REF!,#REF!,#REF!,#REF!,#REF!,#REF!,#REF!,#REF!,#REF!,#REF!,#REF!,#REF!)</f>
        <v>#REF!</v>
      </c>
      <c r="F49" s="8"/>
      <c r="G49" s="10" t="e">
        <f t="shared" si="16"/>
        <v>#REF!</v>
      </c>
      <c r="H49" s="8" t="e">
        <f>SUM(#REF!,#REF!,'MAGASIN 1'!E43,#REF!,#REF!,#REF!,#REF!,#REF!,#REF!,#REF!,#REF!,#REF!,#REF!,#REF!,#REF!,#REF!,#REF!,#REF!,#REF!)</f>
        <v>#REF!</v>
      </c>
      <c r="I49" s="89"/>
      <c r="J49" s="10" t="e">
        <f t="shared" si="17"/>
        <v>#REF!</v>
      </c>
      <c r="K49" s="9" t="e">
        <f t="shared" si="2"/>
        <v>#REF!</v>
      </c>
      <c r="L49" s="10" t="e">
        <f t="shared" si="3"/>
        <v>#REF!</v>
      </c>
      <c r="M49" s="40" t="e">
        <f>+H49-'Onglet 1'!E43-'Onglet 2'!E43</f>
        <v>#REF!</v>
      </c>
      <c r="O49" s="5"/>
      <c r="P49" s="96" t="s">
        <v>167</v>
      </c>
      <c r="Q49" s="74"/>
      <c r="R49" s="8" t="e">
        <f>SUM(#REF!,#REF!,'MAGASIN 1'!S43,#REF!,#REF!,#REF!,#REF!,#REF!,#REF!,#REF!,#REF!,#REF!,#REF!,#REF!,#REF!,#REF!,#REF!,#REF!,#REF!)</f>
        <v>#REF!</v>
      </c>
      <c r="S49" s="8"/>
      <c r="T49" s="10" t="e">
        <f t="shared" si="18"/>
        <v>#REF!</v>
      </c>
      <c r="U49" s="8" t="e">
        <f>SUM(#REF!,#REF!,'MAGASIN 1'!T43,#REF!,#REF!,#REF!,#REF!,#REF!,#REF!,#REF!,#REF!,#REF!,#REF!,#REF!,#REF!,#REF!,#REF!,#REF!,#REF!)</f>
        <v>#REF!</v>
      </c>
      <c r="V49" s="89"/>
      <c r="W49" s="10" t="e">
        <f t="shared" si="19"/>
        <v>#REF!</v>
      </c>
      <c r="X49" s="9" t="e">
        <f t="shared" si="22"/>
        <v>#REF!</v>
      </c>
      <c r="Y49" s="10" t="e">
        <f t="shared" si="23"/>
        <v>#REF!</v>
      </c>
    </row>
    <row r="50" spans="1:27" ht="9.6" customHeight="1">
      <c r="A50" s="4"/>
      <c r="B50" s="5"/>
      <c r="C50" s="96" t="s">
        <v>168</v>
      </c>
      <c r="D50" s="74"/>
      <c r="E50" s="8" t="e">
        <f>SUM(#REF!,#REF!,'MAGASIN 1'!D44,#REF!,#REF!,#REF!,#REF!,#REF!,#REF!,#REF!,#REF!,#REF!,#REF!,#REF!,#REF!,#REF!,#REF!,#REF!,#REF!)</f>
        <v>#REF!</v>
      </c>
      <c r="F50" s="8"/>
      <c r="G50" s="10" t="e">
        <f t="shared" si="16"/>
        <v>#REF!</v>
      </c>
      <c r="H50" s="8" t="e">
        <f>SUM(#REF!,#REF!,'MAGASIN 1'!E44,#REF!,#REF!,#REF!,#REF!,#REF!,#REF!,#REF!,#REF!,#REF!,#REF!,#REF!,#REF!,#REF!,#REF!,#REF!,#REF!)</f>
        <v>#REF!</v>
      </c>
      <c r="I50" s="89"/>
      <c r="J50" s="10" t="e">
        <f t="shared" si="17"/>
        <v>#REF!</v>
      </c>
      <c r="K50" s="9" t="e">
        <f t="shared" si="2"/>
        <v>#REF!</v>
      </c>
      <c r="L50" s="10" t="e">
        <f t="shared" si="3"/>
        <v>#REF!</v>
      </c>
      <c r="M50" s="40" t="e">
        <f>+H50-'Onglet 1'!E44-'Onglet 2'!E44</f>
        <v>#REF!</v>
      </c>
      <c r="O50" s="5"/>
      <c r="P50" s="96" t="s">
        <v>168</v>
      </c>
      <c r="Q50" s="74"/>
      <c r="R50" s="8" t="e">
        <f>SUM(#REF!,#REF!,'MAGASIN 1'!S44,#REF!,#REF!,#REF!,#REF!,#REF!,#REF!,#REF!,#REF!,#REF!,#REF!,#REF!,#REF!,#REF!,#REF!,#REF!,#REF!)</f>
        <v>#REF!</v>
      </c>
      <c r="S50" s="8"/>
      <c r="T50" s="10" t="e">
        <f t="shared" si="18"/>
        <v>#REF!</v>
      </c>
      <c r="U50" s="8" t="e">
        <f>SUM(#REF!,#REF!,'MAGASIN 1'!T44,#REF!,#REF!,#REF!,#REF!,#REF!,#REF!,#REF!,#REF!,#REF!,#REF!,#REF!,#REF!,#REF!,#REF!,#REF!,#REF!)</f>
        <v>#REF!</v>
      </c>
      <c r="V50" s="89"/>
      <c r="W50" s="10" t="e">
        <f t="shared" si="19"/>
        <v>#REF!</v>
      </c>
      <c r="X50" s="9" t="e">
        <f t="shared" si="22"/>
        <v>#REF!</v>
      </c>
      <c r="Y50" s="10" t="e">
        <f t="shared" si="23"/>
        <v>#REF!</v>
      </c>
      <c r="Z50" s="40" t="e">
        <f>+SUM(R51:R57)-R50</f>
        <v>#REF!</v>
      </c>
      <c r="AA50" s="40">
        <f>+SUM(S51:S57)-S50</f>
        <v>0</v>
      </c>
    </row>
    <row r="51" spans="1:27" ht="9.6" customHeight="1">
      <c r="A51" s="4"/>
      <c r="B51" s="26" t="s">
        <v>15</v>
      </c>
      <c r="C51" s="96"/>
      <c r="D51" s="6"/>
      <c r="E51" s="8" t="e">
        <f>SUM(#REF!,#REF!,'MAGASIN 1'!D45,#REF!,#REF!,#REF!,#REF!,#REF!,#REF!,#REF!,#REF!,#REF!,#REF!,#REF!,#REF!,#REF!,#REF!,#REF!,#REF!)</f>
        <v>#REF!</v>
      </c>
      <c r="F51" s="8"/>
      <c r="G51" s="10" t="e">
        <f t="shared" si="16"/>
        <v>#REF!</v>
      </c>
      <c r="H51" s="8" t="e">
        <f>SUM(#REF!,#REF!,'MAGASIN 1'!E45,#REF!,#REF!,#REF!,#REF!,#REF!,#REF!,#REF!,#REF!,#REF!,#REF!,#REF!,#REF!,#REF!,#REF!,#REF!,#REF!)</f>
        <v>#REF!</v>
      </c>
      <c r="I51" s="89"/>
      <c r="J51" s="10" t="e">
        <f t="shared" si="17"/>
        <v>#REF!</v>
      </c>
      <c r="K51" s="9" t="e">
        <f t="shared" si="2"/>
        <v>#REF!</v>
      </c>
      <c r="L51" s="10" t="e">
        <f t="shared" si="3"/>
        <v>#REF!</v>
      </c>
      <c r="M51" s="40" t="e">
        <f>+H51-'Onglet 1'!E45-'Onglet 2'!E45</f>
        <v>#REF!</v>
      </c>
      <c r="O51" s="26" t="s">
        <v>15</v>
      </c>
      <c r="P51" s="96"/>
      <c r="Q51" s="6"/>
      <c r="R51" s="8" t="e">
        <f>SUM(#REF!,#REF!,'MAGASIN 1'!S45,#REF!,#REF!,#REF!,#REF!,#REF!,#REF!,#REF!,#REF!,#REF!,#REF!,#REF!,#REF!,#REF!,#REF!,#REF!,#REF!)</f>
        <v>#REF!</v>
      </c>
      <c r="S51" s="8"/>
      <c r="T51" s="10" t="e">
        <f t="shared" si="18"/>
        <v>#REF!</v>
      </c>
      <c r="U51" s="8" t="e">
        <f>SUM(#REF!,#REF!,'MAGASIN 1'!T45,#REF!,#REF!,#REF!,#REF!,#REF!,#REF!,#REF!,#REF!,#REF!,#REF!,#REF!,#REF!,#REF!,#REF!,#REF!,#REF!)</f>
        <v>#REF!</v>
      </c>
      <c r="V51" s="89"/>
      <c r="W51" s="10" t="e">
        <f t="shared" si="19"/>
        <v>#REF!</v>
      </c>
      <c r="X51" s="9" t="e">
        <f t="shared" si="22"/>
        <v>#REF!</v>
      </c>
      <c r="Y51" s="10" t="e">
        <f t="shared" si="23"/>
        <v>#REF!</v>
      </c>
    </row>
    <row r="52" spans="1:27" ht="9.6" customHeight="1">
      <c r="A52" s="4"/>
      <c r="B52" s="5"/>
      <c r="C52" s="96" t="s">
        <v>173</v>
      </c>
      <c r="D52" s="6"/>
      <c r="E52" s="8" t="e">
        <f>SUM(#REF!,#REF!,'MAGASIN 1'!D46,#REF!,#REF!,#REF!,#REF!,#REF!,#REF!,#REF!,#REF!,#REF!,#REF!,#REF!,#REF!,#REF!,#REF!,#REF!,#REF!)</f>
        <v>#REF!</v>
      </c>
      <c r="F52" s="8"/>
      <c r="G52" s="10" t="e">
        <f t="shared" si="16"/>
        <v>#REF!</v>
      </c>
      <c r="H52" s="8" t="e">
        <f>SUM(#REF!,#REF!,'MAGASIN 1'!E46,#REF!,#REF!,#REF!,#REF!,#REF!,#REF!,#REF!,#REF!,#REF!,#REF!,#REF!,#REF!,#REF!,#REF!,#REF!,#REF!)</f>
        <v>#REF!</v>
      </c>
      <c r="I52" s="89"/>
      <c r="J52" s="10" t="e">
        <f t="shared" si="17"/>
        <v>#REF!</v>
      </c>
      <c r="K52" s="9" t="e">
        <f t="shared" si="2"/>
        <v>#REF!</v>
      </c>
      <c r="L52" s="10" t="e">
        <f t="shared" si="3"/>
        <v>#REF!</v>
      </c>
      <c r="M52" s="40" t="e">
        <f>+H52-'Onglet 1'!E46-'Onglet 2'!E46</f>
        <v>#REF!</v>
      </c>
      <c r="O52" s="5"/>
      <c r="P52" s="96" t="s">
        <v>173</v>
      </c>
      <c r="Q52" s="6"/>
      <c r="R52" s="8" t="e">
        <f>SUM(#REF!,#REF!,'MAGASIN 1'!S46,#REF!,#REF!,#REF!,#REF!,#REF!,#REF!,#REF!,#REF!,#REF!,#REF!,#REF!,#REF!,#REF!,#REF!,#REF!,#REF!)</f>
        <v>#REF!</v>
      </c>
      <c r="S52" s="8"/>
      <c r="T52" s="10" t="e">
        <f t="shared" si="18"/>
        <v>#REF!</v>
      </c>
      <c r="U52" s="8" t="e">
        <f>SUM(#REF!,#REF!,'MAGASIN 1'!T46,#REF!,#REF!,#REF!,#REF!,#REF!,#REF!,#REF!,#REF!,#REF!,#REF!,#REF!,#REF!,#REF!,#REF!,#REF!,#REF!)</f>
        <v>#REF!</v>
      </c>
      <c r="V52" s="89"/>
      <c r="W52" s="10" t="e">
        <f t="shared" si="19"/>
        <v>#REF!</v>
      </c>
      <c r="X52" s="9" t="e">
        <f t="shared" si="22"/>
        <v>#REF!</v>
      </c>
      <c r="Y52" s="10" t="e">
        <f t="shared" si="23"/>
        <v>#REF!</v>
      </c>
    </row>
    <row r="53" spans="1:27" ht="9.6" customHeight="1">
      <c r="A53" s="17" t="s">
        <v>21</v>
      </c>
      <c r="B53" s="5"/>
      <c r="C53" s="96" t="s">
        <v>169</v>
      </c>
      <c r="D53" s="6"/>
      <c r="E53" s="8" t="e">
        <f>SUM(#REF!,#REF!,'MAGASIN 1'!D47,#REF!,#REF!,#REF!,#REF!,#REF!,#REF!,#REF!,#REF!,#REF!,#REF!,#REF!,#REF!,#REF!,#REF!,#REF!,#REF!)</f>
        <v>#REF!</v>
      </c>
      <c r="F53" s="8"/>
      <c r="G53" s="10" t="e">
        <f t="shared" si="16"/>
        <v>#REF!</v>
      </c>
      <c r="H53" s="8" t="e">
        <f>SUM(#REF!,#REF!,'MAGASIN 1'!E47,#REF!,#REF!,#REF!,#REF!,#REF!,#REF!,#REF!,#REF!,#REF!,#REF!,#REF!,#REF!,#REF!,#REF!,#REF!,#REF!)</f>
        <v>#REF!</v>
      </c>
      <c r="I53" s="89"/>
      <c r="J53" s="10" t="e">
        <f t="shared" si="17"/>
        <v>#REF!</v>
      </c>
      <c r="K53" s="9" t="e">
        <f t="shared" si="2"/>
        <v>#REF!</v>
      </c>
      <c r="L53" s="10" t="e">
        <f t="shared" si="3"/>
        <v>#REF!</v>
      </c>
      <c r="M53" s="40" t="e">
        <f>+H53-'Onglet 1'!E47-'Onglet 2'!E47</f>
        <v>#REF!</v>
      </c>
      <c r="O53" s="5"/>
      <c r="P53" s="96" t="s">
        <v>169</v>
      </c>
      <c r="Q53" s="6"/>
      <c r="R53" s="8" t="e">
        <f>SUM(#REF!,#REF!,'MAGASIN 1'!S47,#REF!,#REF!,#REF!,#REF!,#REF!,#REF!,#REF!,#REF!,#REF!,#REF!,#REF!,#REF!,#REF!,#REF!,#REF!,#REF!)</f>
        <v>#REF!</v>
      </c>
      <c r="S53" s="8"/>
      <c r="T53" s="10" t="e">
        <f t="shared" si="18"/>
        <v>#REF!</v>
      </c>
      <c r="U53" s="8" t="e">
        <f>SUM(#REF!,#REF!,'MAGASIN 1'!T47,#REF!,#REF!,#REF!,#REF!,#REF!,#REF!,#REF!,#REF!,#REF!,#REF!,#REF!,#REF!,#REF!,#REF!,#REF!,#REF!)</f>
        <v>#REF!</v>
      </c>
      <c r="V53" s="89"/>
      <c r="W53" s="10" t="e">
        <f t="shared" si="19"/>
        <v>#REF!</v>
      </c>
      <c r="X53" s="9" t="e">
        <f t="shared" si="22"/>
        <v>#REF!</v>
      </c>
      <c r="Y53" s="10" t="e">
        <f t="shared" si="23"/>
        <v>#REF!</v>
      </c>
    </row>
    <row r="54" spans="1:27" ht="9.6" customHeight="1">
      <c r="A54" s="17"/>
      <c r="B54" s="5"/>
      <c r="C54" s="96" t="s">
        <v>170</v>
      </c>
      <c r="D54" s="6"/>
      <c r="E54" s="8" t="e">
        <f>SUM(#REF!,#REF!,'MAGASIN 1'!D48,#REF!,#REF!,#REF!,#REF!,#REF!,#REF!,#REF!,#REF!,#REF!,#REF!,#REF!,#REF!,#REF!,#REF!,#REF!,#REF!)</f>
        <v>#REF!</v>
      </c>
      <c r="F54" s="8"/>
      <c r="G54" s="10" t="e">
        <f t="shared" si="16"/>
        <v>#REF!</v>
      </c>
      <c r="H54" s="8" t="e">
        <f>SUM(#REF!,#REF!,'MAGASIN 1'!E48,#REF!,#REF!,#REF!,#REF!,#REF!,#REF!,#REF!,#REF!,#REF!,#REF!,#REF!,#REF!,#REF!,#REF!,#REF!,#REF!)</f>
        <v>#REF!</v>
      </c>
      <c r="I54" s="89"/>
      <c r="J54" s="10" t="e">
        <f t="shared" si="17"/>
        <v>#REF!</v>
      </c>
      <c r="K54" s="9" t="e">
        <f>E54-H54</f>
        <v>#REF!</v>
      </c>
      <c r="L54" s="10" t="e">
        <f>IF(H54=0,"-",E54/H54-1)</f>
        <v>#REF!</v>
      </c>
      <c r="M54" s="40" t="e">
        <f>+H54-'Onglet 1'!E48-'Onglet 2'!E48</f>
        <v>#REF!</v>
      </c>
      <c r="O54" s="5"/>
      <c r="P54" s="96" t="s">
        <v>170</v>
      </c>
      <c r="Q54" s="6"/>
      <c r="R54" s="8" t="e">
        <f>SUM(#REF!,#REF!,'MAGASIN 1'!S48,#REF!,#REF!,#REF!,#REF!,#REF!,#REF!,#REF!,#REF!,#REF!,#REF!,#REF!,#REF!,#REF!,#REF!,#REF!,#REF!)</f>
        <v>#REF!</v>
      </c>
      <c r="S54" s="8"/>
      <c r="T54" s="10" t="e">
        <f t="shared" si="18"/>
        <v>#REF!</v>
      </c>
      <c r="U54" s="8" t="e">
        <f>SUM(#REF!,#REF!,'MAGASIN 1'!T48,#REF!,#REF!,#REF!,#REF!,#REF!,#REF!,#REF!,#REF!,#REF!,#REF!,#REF!,#REF!,#REF!,#REF!,#REF!,#REF!)</f>
        <v>#REF!</v>
      </c>
      <c r="V54" s="89"/>
      <c r="W54" s="10" t="e">
        <f t="shared" si="19"/>
        <v>#REF!</v>
      </c>
      <c r="X54" s="9" t="e">
        <f>R54-U54</f>
        <v>#REF!</v>
      </c>
      <c r="Y54" s="10" t="e">
        <f>IF(U54=0,"-",R54/U54-1)</f>
        <v>#REF!</v>
      </c>
    </row>
    <row r="55" spans="1:27" ht="9.6" customHeight="1">
      <c r="A55" s="17"/>
      <c r="B55" s="5"/>
      <c r="C55" s="96"/>
      <c r="D55" s="6" t="s">
        <v>172</v>
      </c>
      <c r="E55" s="8"/>
      <c r="F55" s="8"/>
      <c r="G55" s="10"/>
      <c r="H55" s="8"/>
      <c r="I55" s="89"/>
      <c r="J55" s="10"/>
      <c r="K55" s="9"/>
      <c r="L55" s="10"/>
      <c r="M55" s="40"/>
      <c r="O55" s="5"/>
      <c r="P55" s="96"/>
      <c r="Q55" s="6" t="s">
        <v>172</v>
      </c>
      <c r="R55" s="8"/>
      <c r="S55" s="8"/>
      <c r="T55" s="10"/>
      <c r="U55" s="8"/>
      <c r="V55" s="89"/>
      <c r="W55" s="10"/>
      <c r="X55" s="9"/>
      <c r="Y55" s="10"/>
    </row>
    <row r="56" spans="1:27" ht="9.6" customHeight="1">
      <c r="A56" s="17"/>
      <c r="B56" s="5"/>
      <c r="C56" s="96"/>
      <c r="D56" s="6" t="s">
        <v>77</v>
      </c>
      <c r="E56" s="8"/>
      <c r="F56" s="8"/>
      <c r="G56" s="10"/>
      <c r="H56" s="8"/>
      <c r="I56" s="89"/>
      <c r="J56" s="10"/>
      <c r="K56" s="9"/>
      <c r="L56" s="10"/>
      <c r="M56" s="40"/>
      <c r="O56" s="5"/>
      <c r="P56" s="96"/>
      <c r="Q56" s="6" t="s">
        <v>77</v>
      </c>
      <c r="R56" s="8"/>
      <c r="S56" s="8"/>
      <c r="T56" s="10"/>
      <c r="U56" s="8"/>
      <c r="V56" s="89"/>
      <c r="W56" s="10"/>
      <c r="X56" s="9"/>
      <c r="Y56" s="10"/>
    </row>
    <row r="57" spans="1:27" ht="9.6" customHeight="1">
      <c r="A57" s="4"/>
      <c r="B57" s="5"/>
      <c r="C57" s="96" t="s">
        <v>171</v>
      </c>
      <c r="D57" s="27"/>
      <c r="E57" s="29" t="e">
        <f>SUM(#REF!,#REF!,'MAGASIN 1'!D49,#REF!,#REF!,#REF!,#REF!,#REF!,#REF!,#REF!,#REF!,#REF!,#REF!,#REF!,#REF!,#REF!,#REF!,#REF!,#REF!)</f>
        <v>#REF!</v>
      </c>
      <c r="F57" s="29"/>
      <c r="G57" s="31" t="e">
        <f t="shared" ref="G57:G74" si="24">+E57/E$75</f>
        <v>#REF!</v>
      </c>
      <c r="H57" s="29" t="e">
        <f>SUM(#REF!,#REF!,'MAGASIN 1'!E49,#REF!,#REF!,#REF!,#REF!,#REF!,#REF!,#REF!,#REF!,#REF!,#REF!,#REF!,#REF!,#REF!,#REF!,#REF!,#REF!)</f>
        <v>#REF!</v>
      </c>
      <c r="I57" s="92"/>
      <c r="J57" s="31" t="e">
        <f t="shared" ref="J57:J75" si="25">+H57/H$75</f>
        <v>#REF!</v>
      </c>
      <c r="K57" s="30" t="e">
        <f t="shared" si="2"/>
        <v>#REF!</v>
      </c>
      <c r="L57" s="31" t="e">
        <f t="shared" si="3"/>
        <v>#REF!</v>
      </c>
      <c r="M57" s="40" t="e">
        <f>+H57-'Onglet 1'!E49-'Onglet 2'!E49</f>
        <v>#REF!</v>
      </c>
      <c r="O57" s="5"/>
      <c r="P57" s="96" t="s">
        <v>171</v>
      </c>
      <c r="Q57" s="27"/>
      <c r="R57" s="29" t="e">
        <f>SUM(#REF!,#REF!,'MAGASIN 1'!S49,#REF!,#REF!,#REF!,#REF!,#REF!,#REF!,#REF!,#REF!,#REF!,#REF!,#REF!,#REF!,#REF!,#REF!,#REF!,#REF!)</f>
        <v>#REF!</v>
      </c>
      <c r="S57" s="29"/>
      <c r="T57" s="31" t="e">
        <f t="shared" ref="T57:T74" si="26">+R57/R$75</f>
        <v>#REF!</v>
      </c>
      <c r="U57" s="29" t="e">
        <f>SUM(#REF!,#REF!,'MAGASIN 1'!T49,#REF!,#REF!,#REF!,#REF!,#REF!,#REF!,#REF!,#REF!,#REF!,#REF!,#REF!,#REF!,#REF!,#REF!,#REF!,#REF!)</f>
        <v>#REF!</v>
      </c>
      <c r="V57" s="92"/>
      <c r="W57" s="31" t="e">
        <f t="shared" ref="W57:W75" si="27">+U57/U$75</f>
        <v>#REF!</v>
      </c>
      <c r="X57" s="30" t="e">
        <f t="shared" ref="X57:X62" si="28">R57-U57</f>
        <v>#REF!</v>
      </c>
      <c r="Y57" s="31" t="e">
        <f t="shared" ref="Y57:Y62" si="29">IF(U57=0,"-",R57/U57-1)</f>
        <v>#REF!</v>
      </c>
    </row>
    <row r="58" spans="1:27" ht="9.6" customHeight="1">
      <c r="A58" s="4"/>
      <c r="B58" s="26" t="s">
        <v>23</v>
      </c>
      <c r="C58" s="99"/>
      <c r="D58" s="6"/>
      <c r="E58" s="29" t="e">
        <f>SUM(#REF!,#REF!,'MAGASIN 1'!D50,#REF!,#REF!,#REF!,#REF!,#REF!,#REF!,#REF!,#REF!,#REF!,#REF!,#REF!,#REF!,#REF!,#REF!,#REF!,#REF!)</f>
        <v>#REF!</v>
      </c>
      <c r="F58" s="29"/>
      <c r="G58" s="31" t="e">
        <f t="shared" si="24"/>
        <v>#REF!</v>
      </c>
      <c r="H58" s="29" t="e">
        <f>SUM(#REF!,#REF!,'MAGASIN 1'!E50,#REF!,#REF!,#REF!,#REF!,#REF!,#REF!,#REF!,#REF!,#REF!,#REF!,#REF!,#REF!,#REF!,#REF!,#REF!,#REF!)</f>
        <v>#REF!</v>
      </c>
      <c r="I58" s="92"/>
      <c r="J58" s="31" t="e">
        <f t="shared" si="25"/>
        <v>#REF!</v>
      </c>
      <c r="K58" s="30" t="e">
        <f t="shared" si="2"/>
        <v>#REF!</v>
      </c>
      <c r="L58" s="31" t="e">
        <f t="shared" si="3"/>
        <v>#REF!</v>
      </c>
      <c r="M58" s="40" t="e">
        <f>+H58-'Onglet 1'!E50-'Onglet 2'!E50</f>
        <v>#REF!</v>
      </c>
      <c r="O58" s="26" t="s">
        <v>23</v>
      </c>
      <c r="P58" s="99"/>
      <c r="Q58" s="6"/>
      <c r="R58" s="29" t="e">
        <f>SUM(#REF!,#REF!,'MAGASIN 1'!S50,#REF!,#REF!,#REF!,#REF!,#REF!,#REF!,#REF!,#REF!,#REF!,#REF!,#REF!,#REF!,#REF!,#REF!,#REF!,#REF!)</f>
        <v>#REF!</v>
      </c>
      <c r="S58" s="29"/>
      <c r="T58" s="31" t="e">
        <f t="shared" si="26"/>
        <v>#REF!</v>
      </c>
      <c r="U58" s="29" t="e">
        <f>SUM(#REF!,#REF!,'MAGASIN 1'!T50,#REF!,#REF!,#REF!,#REF!,#REF!,#REF!,#REF!,#REF!,#REF!,#REF!,#REF!,#REF!,#REF!,#REF!,#REF!,#REF!)</f>
        <v>#REF!</v>
      </c>
      <c r="V58" s="92"/>
      <c r="W58" s="31" t="e">
        <f t="shared" si="27"/>
        <v>#REF!</v>
      </c>
      <c r="X58" s="30" t="e">
        <f t="shared" si="28"/>
        <v>#REF!</v>
      </c>
      <c r="Y58" s="31" t="e">
        <f t="shared" si="29"/>
        <v>#REF!</v>
      </c>
      <c r="Z58" s="40" t="e">
        <f>+SUM(R59:R65)-R58</f>
        <v>#REF!</v>
      </c>
      <c r="AA58" s="40">
        <f>+SUM(S59:S65)-S58</f>
        <v>0</v>
      </c>
    </row>
    <row r="59" spans="1:27" ht="9.6" customHeight="1">
      <c r="A59" s="4"/>
      <c r="B59" s="5"/>
      <c r="C59" s="96" t="s">
        <v>174</v>
      </c>
      <c r="D59" s="74"/>
      <c r="E59" s="8" t="e">
        <f>SUM(#REF!,#REF!,'MAGASIN 1'!D51,#REF!,#REF!,#REF!,#REF!,#REF!,#REF!,#REF!,#REF!,#REF!,#REF!,#REF!,#REF!,#REF!,#REF!,#REF!,#REF!)</f>
        <v>#REF!</v>
      </c>
      <c r="F59" s="8"/>
      <c r="G59" s="10" t="e">
        <f t="shared" si="24"/>
        <v>#REF!</v>
      </c>
      <c r="H59" s="8" t="e">
        <f>SUM(#REF!,#REF!,'MAGASIN 1'!E51,#REF!,#REF!,#REF!,#REF!,#REF!,#REF!,#REF!,#REF!,#REF!,#REF!,#REF!,#REF!,#REF!,#REF!,#REF!,#REF!)</f>
        <v>#REF!</v>
      </c>
      <c r="I59" s="89"/>
      <c r="J59" s="10" t="e">
        <f t="shared" si="25"/>
        <v>#REF!</v>
      </c>
      <c r="K59" s="9" t="e">
        <f t="shared" si="2"/>
        <v>#REF!</v>
      </c>
      <c r="L59" s="10" t="e">
        <f t="shared" si="3"/>
        <v>#REF!</v>
      </c>
      <c r="M59" s="40" t="e">
        <f>+H59-'Onglet 1'!E51-'Onglet 2'!E51</f>
        <v>#REF!</v>
      </c>
      <c r="O59" s="5"/>
      <c r="P59" s="96" t="s">
        <v>174</v>
      </c>
      <c r="Q59" s="74"/>
      <c r="R59" s="8" t="e">
        <f>SUM(#REF!,#REF!,'MAGASIN 1'!S51,#REF!,#REF!,#REF!,#REF!,#REF!,#REF!,#REF!,#REF!,#REF!,#REF!,#REF!,#REF!,#REF!,#REF!,#REF!,#REF!)</f>
        <v>#REF!</v>
      </c>
      <c r="S59" s="8"/>
      <c r="T59" s="10" t="e">
        <f t="shared" si="26"/>
        <v>#REF!</v>
      </c>
      <c r="U59" s="8" t="e">
        <f>SUM(#REF!,#REF!,'MAGASIN 1'!T51,#REF!,#REF!,#REF!,#REF!,#REF!,#REF!,#REF!,#REF!,#REF!,#REF!,#REF!,#REF!,#REF!,#REF!,#REF!,#REF!)</f>
        <v>#REF!</v>
      </c>
      <c r="V59" s="89"/>
      <c r="W59" s="10" t="e">
        <f t="shared" si="27"/>
        <v>#REF!</v>
      </c>
      <c r="X59" s="9" t="e">
        <f t="shared" si="28"/>
        <v>#REF!</v>
      </c>
      <c r="Y59" s="10" t="e">
        <f t="shared" si="29"/>
        <v>#REF!</v>
      </c>
    </row>
    <row r="60" spans="1:27" ht="9.6" customHeight="1">
      <c r="A60" s="4"/>
      <c r="B60" s="5"/>
      <c r="C60" s="96" t="s">
        <v>175</v>
      </c>
      <c r="D60" s="74"/>
      <c r="E60" s="8" t="e">
        <f>SUM(#REF!,#REF!,'MAGASIN 1'!D52,#REF!,#REF!,#REF!,#REF!,#REF!,#REF!,#REF!,#REF!,#REF!,#REF!,#REF!,#REF!,#REF!,#REF!,#REF!,#REF!)</f>
        <v>#REF!</v>
      </c>
      <c r="F60" s="8"/>
      <c r="G60" s="10" t="e">
        <f t="shared" si="24"/>
        <v>#REF!</v>
      </c>
      <c r="H60" s="8" t="e">
        <f>SUM(#REF!,#REF!,'MAGASIN 1'!E52,#REF!,#REF!,#REF!,#REF!,#REF!,#REF!,#REF!,#REF!,#REF!,#REF!,#REF!,#REF!,#REF!,#REF!,#REF!,#REF!)</f>
        <v>#REF!</v>
      </c>
      <c r="I60" s="89"/>
      <c r="J60" s="10" t="e">
        <f t="shared" si="25"/>
        <v>#REF!</v>
      </c>
      <c r="K60" s="9" t="e">
        <f t="shared" si="2"/>
        <v>#REF!</v>
      </c>
      <c r="L60" s="10" t="e">
        <f t="shared" si="3"/>
        <v>#REF!</v>
      </c>
      <c r="M60" s="40" t="e">
        <f>+H60-'Onglet 1'!E52-'Onglet 2'!E52</f>
        <v>#REF!</v>
      </c>
      <c r="O60" s="5"/>
      <c r="P60" s="96" t="s">
        <v>175</v>
      </c>
      <c r="Q60" s="74"/>
      <c r="R60" s="8" t="e">
        <f>SUM(#REF!,#REF!,'MAGASIN 1'!S52,#REF!,#REF!,#REF!,#REF!,#REF!,#REF!,#REF!,#REF!,#REF!,#REF!,#REF!,#REF!,#REF!,#REF!,#REF!,#REF!)</f>
        <v>#REF!</v>
      </c>
      <c r="S60" s="8"/>
      <c r="T60" s="10" t="e">
        <f t="shared" si="26"/>
        <v>#REF!</v>
      </c>
      <c r="U60" s="8" t="e">
        <f>SUM(#REF!,#REF!,'MAGASIN 1'!T52,#REF!,#REF!,#REF!,#REF!,#REF!,#REF!,#REF!,#REF!,#REF!,#REF!,#REF!,#REF!,#REF!,#REF!,#REF!,#REF!)</f>
        <v>#REF!</v>
      </c>
      <c r="V60" s="89"/>
      <c r="W60" s="10" t="e">
        <f t="shared" si="27"/>
        <v>#REF!</v>
      </c>
      <c r="X60" s="9" t="e">
        <f t="shared" si="28"/>
        <v>#REF!</v>
      </c>
      <c r="Y60" s="10" t="e">
        <f t="shared" si="29"/>
        <v>#REF!</v>
      </c>
    </row>
    <row r="61" spans="1:27" ht="9.6" customHeight="1">
      <c r="A61" s="4"/>
      <c r="B61" s="5"/>
      <c r="C61" s="96" t="s">
        <v>25</v>
      </c>
      <c r="D61" s="74"/>
      <c r="E61" s="8" t="e">
        <f>SUM(#REF!,#REF!,'MAGASIN 1'!D53,#REF!,#REF!,#REF!,#REF!,#REF!,#REF!,#REF!,#REF!,#REF!,#REF!,#REF!,#REF!,#REF!,#REF!,#REF!,#REF!)</f>
        <v>#REF!</v>
      </c>
      <c r="F61" s="8"/>
      <c r="G61" s="10" t="e">
        <f t="shared" si="24"/>
        <v>#REF!</v>
      </c>
      <c r="H61" s="8" t="e">
        <f>SUM(#REF!,#REF!,'MAGASIN 1'!E53,#REF!,#REF!,#REF!,#REF!,#REF!,#REF!,#REF!,#REF!,#REF!,#REF!,#REF!,#REF!,#REF!,#REF!,#REF!,#REF!)</f>
        <v>#REF!</v>
      </c>
      <c r="I61" s="89"/>
      <c r="J61" s="10" t="e">
        <f t="shared" si="25"/>
        <v>#REF!</v>
      </c>
      <c r="K61" s="9" t="e">
        <f t="shared" si="2"/>
        <v>#REF!</v>
      </c>
      <c r="L61" s="10" t="e">
        <f t="shared" si="3"/>
        <v>#REF!</v>
      </c>
      <c r="M61" s="40" t="e">
        <f>+H61-'Onglet 1'!E53-'Onglet 2'!E53</f>
        <v>#REF!</v>
      </c>
      <c r="O61" s="5"/>
      <c r="P61" s="96" t="s">
        <v>25</v>
      </c>
      <c r="Q61" s="74"/>
      <c r="R61" s="8" t="e">
        <f>SUM(#REF!,#REF!,'MAGASIN 1'!S53,#REF!,#REF!,#REF!,#REF!,#REF!,#REF!,#REF!,#REF!,#REF!,#REF!,#REF!,#REF!,#REF!,#REF!,#REF!,#REF!)</f>
        <v>#REF!</v>
      </c>
      <c r="S61" s="8"/>
      <c r="T61" s="10" t="e">
        <f t="shared" si="26"/>
        <v>#REF!</v>
      </c>
      <c r="U61" s="8" t="e">
        <f>SUM(#REF!,#REF!,'MAGASIN 1'!T53,#REF!,#REF!,#REF!,#REF!,#REF!,#REF!,#REF!,#REF!,#REF!,#REF!,#REF!,#REF!,#REF!,#REF!,#REF!,#REF!)</f>
        <v>#REF!</v>
      </c>
      <c r="V61" s="89"/>
      <c r="W61" s="10" t="e">
        <f t="shared" si="27"/>
        <v>#REF!</v>
      </c>
      <c r="X61" s="9" t="e">
        <f t="shared" si="28"/>
        <v>#REF!</v>
      </c>
      <c r="Y61" s="10" t="e">
        <f t="shared" si="29"/>
        <v>#REF!</v>
      </c>
    </row>
    <row r="62" spans="1:27" ht="9.6" customHeight="1">
      <c r="A62" s="4"/>
      <c r="B62" s="5"/>
      <c r="C62" s="96" t="s">
        <v>176</v>
      </c>
      <c r="D62" s="74"/>
      <c r="E62" s="8" t="e">
        <f>SUM(#REF!,#REF!,'MAGASIN 1'!D54,#REF!,#REF!,#REF!,#REF!,#REF!,#REF!,#REF!,#REF!,#REF!,#REF!,#REF!,#REF!,#REF!,#REF!,#REF!,#REF!)</f>
        <v>#REF!</v>
      </c>
      <c r="F62" s="8"/>
      <c r="G62" s="10" t="e">
        <f t="shared" si="24"/>
        <v>#REF!</v>
      </c>
      <c r="H62" s="8" t="e">
        <f>SUM(#REF!,#REF!,'MAGASIN 1'!E54,#REF!,#REF!,#REF!,#REF!,#REF!,#REF!,#REF!,#REF!,#REF!,#REF!,#REF!,#REF!,#REF!,#REF!,#REF!,#REF!)</f>
        <v>#REF!</v>
      </c>
      <c r="I62" s="89"/>
      <c r="J62" s="10" t="e">
        <f t="shared" si="25"/>
        <v>#REF!</v>
      </c>
      <c r="K62" s="9" t="e">
        <f t="shared" si="2"/>
        <v>#REF!</v>
      </c>
      <c r="L62" s="10" t="e">
        <f t="shared" si="3"/>
        <v>#REF!</v>
      </c>
      <c r="M62" s="40" t="e">
        <f>+H62-'Onglet 1'!E54-'Onglet 2'!E54</f>
        <v>#REF!</v>
      </c>
      <c r="O62" s="5"/>
      <c r="P62" s="96" t="s">
        <v>176</v>
      </c>
      <c r="Q62" s="74"/>
      <c r="R62" s="8" t="e">
        <f>SUM(#REF!,#REF!,'MAGASIN 1'!S54,#REF!,#REF!,#REF!,#REF!,#REF!,#REF!,#REF!,#REF!,#REF!,#REF!,#REF!,#REF!,#REF!,#REF!,#REF!,#REF!)</f>
        <v>#REF!</v>
      </c>
      <c r="S62" s="8"/>
      <c r="T62" s="10" t="e">
        <f t="shared" si="26"/>
        <v>#REF!</v>
      </c>
      <c r="U62" s="8" t="e">
        <f>SUM(#REF!,#REF!,'MAGASIN 1'!T54,#REF!,#REF!,#REF!,#REF!,#REF!,#REF!,#REF!,#REF!,#REF!,#REF!,#REF!,#REF!,#REF!,#REF!,#REF!,#REF!)</f>
        <v>#REF!</v>
      </c>
      <c r="V62" s="89"/>
      <c r="W62" s="10" t="e">
        <f t="shared" si="27"/>
        <v>#REF!</v>
      </c>
      <c r="X62" s="9" t="e">
        <f t="shared" si="28"/>
        <v>#REF!</v>
      </c>
      <c r="Y62" s="10" t="e">
        <f t="shared" si="29"/>
        <v>#REF!</v>
      </c>
    </row>
    <row r="63" spans="1:27" ht="9.6" customHeight="1">
      <c r="A63" s="4"/>
      <c r="B63" s="5"/>
      <c r="C63" s="96" t="s">
        <v>177</v>
      </c>
      <c r="D63" s="74"/>
      <c r="E63" s="8" t="e">
        <f>SUM(#REF!,#REF!,'MAGASIN 1'!D55,#REF!,#REF!,#REF!,#REF!,#REF!,#REF!,#REF!,#REF!,#REF!,#REF!,#REF!,#REF!,#REF!,#REF!,#REF!,#REF!)</f>
        <v>#REF!</v>
      </c>
      <c r="F63" s="8"/>
      <c r="G63" s="10" t="e">
        <f t="shared" si="24"/>
        <v>#REF!</v>
      </c>
      <c r="H63" s="8" t="e">
        <f>SUM(#REF!,#REF!,'MAGASIN 1'!E55,#REF!,#REF!,#REF!,#REF!,#REF!,#REF!,#REF!,#REF!,#REF!,#REF!,#REF!,#REF!,#REF!,#REF!,#REF!,#REF!)</f>
        <v>#REF!</v>
      </c>
      <c r="I63" s="89"/>
      <c r="J63" s="10" t="e">
        <f t="shared" si="25"/>
        <v>#REF!</v>
      </c>
      <c r="K63" s="9" t="e">
        <f>E63-H63</f>
        <v>#REF!</v>
      </c>
      <c r="L63" s="10" t="e">
        <f>IF(H63=0,"-",E63/H63-1)</f>
        <v>#REF!</v>
      </c>
      <c r="M63" s="40" t="e">
        <f>+H63-'Onglet 1'!E55-'Onglet 2'!E55</f>
        <v>#REF!</v>
      </c>
      <c r="O63" s="5"/>
      <c r="P63" s="96" t="s">
        <v>177</v>
      </c>
      <c r="Q63" s="74"/>
      <c r="R63" s="8" t="e">
        <f>SUM(#REF!,#REF!,'MAGASIN 1'!S55,#REF!,#REF!,#REF!,#REF!,#REF!,#REF!,#REF!,#REF!,#REF!,#REF!,#REF!,#REF!,#REF!,#REF!,#REF!,#REF!)</f>
        <v>#REF!</v>
      </c>
      <c r="S63" s="8"/>
      <c r="T63" s="10" t="e">
        <f t="shared" si="26"/>
        <v>#REF!</v>
      </c>
      <c r="U63" s="8" t="e">
        <f>SUM(#REF!,#REF!,'MAGASIN 1'!T55,#REF!,#REF!,#REF!,#REF!,#REF!,#REF!,#REF!,#REF!,#REF!,#REF!,#REF!,#REF!,#REF!,#REF!,#REF!,#REF!)</f>
        <v>#REF!</v>
      </c>
      <c r="V63" s="89"/>
      <c r="W63" s="10" t="e">
        <f t="shared" si="27"/>
        <v>#REF!</v>
      </c>
      <c r="X63" s="9" t="e">
        <f>R63-U63</f>
        <v>#REF!</v>
      </c>
      <c r="Y63" s="10" t="e">
        <f>IF(U63=0,"-",R63/U63-1)</f>
        <v>#REF!</v>
      </c>
    </row>
    <row r="64" spans="1:27" ht="9.6" customHeight="1">
      <c r="A64" s="4"/>
      <c r="B64" s="5"/>
      <c r="C64" s="96" t="s">
        <v>178</v>
      </c>
      <c r="D64" s="74"/>
      <c r="E64" s="8" t="e">
        <f>SUM(#REF!,#REF!,'MAGASIN 1'!D56,#REF!,#REF!,#REF!,#REF!,#REF!,#REF!,#REF!,#REF!,#REF!,#REF!,#REF!,#REF!,#REF!,#REF!,#REF!,#REF!)</f>
        <v>#REF!</v>
      </c>
      <c r="F64" s="8"/>
      <c r="G64" s="10" t="e">
        <f t="shared" si="24"/>
        <v>#REF!</v>
      </c>
      <c r="H64" s="8" t="e">
        <f>SUM(#REF!,#REF!,'MAGASIN 1'!E56,#REF!,#REF!,#REF!,#REF!,#REF!,#REF!,#REF!,#REF!,#REF!,#REF!,#REF!,#REF!,#REF!,#REF!,#REF!,#REF!)</f>
        <v>#REF!</v>
      </c>
      <c r="I64" s="89"/>
      <c r="J64" s="10" t="e">
        <f t="shared" si="25"/>
        <v>#REF!</v>
      </c>
      <c r="K64" s="9" t="e">
        <f t="shared" si="2"/>
        <v>#REF!</v>
      </c>
      <c r="L64" s="10" t="e">
        <f t="shared" si="3"/>
        <v>#REF!</v>
      </c>
      <c r="M64" s="40" t="e">
        <f>+H64-'Onglet 1'!E56-'Onglet 2'!E56</f>
        <v>#REF!</v>
      </c>
      <c r="O64" s="5"/>
      <c r="P64" s="96" t="s">
        <v>178</v>
      </c>
      <c r="Q64" s="74"/>
      <c r="R64" s="8" t="e">
        <f>SUM(#REF!,#REF!,'MAGASIN 1'!S56,#REF!,#REF!,#REF!,#REF!,#REF!,#REF!,#REF!,#REF!,#REF!,#REF!,#REF!,#REF!,#REF!,#REF!,#REF!,#REF!)</f>
        <v>#REF!</v>
      </c>
      <c r="S64" s="8"/>
      <c r="T64" s="10" t="e">
        <f t="shared" si="26"/>
        <v>#REF!</v>
      </c>
      <c r="U64" s="8" t="e">
        <f>SUM(#REF!,#REF!,'MAGASIN 1'!T56,#REF!,#REF!,#REF!,#REF!,#REF!,#REF!,#REF!,#REF!,#REF!,#REF!,#REF!,#REF!,#REF!,#REF!,#REF!,#REF!)</f>
        <v>#REF!</v>
      </c>
      <c r="V64" s="89"/>
      <c r="W64" s="10" t="e">
        <f t="shared" si="27"/>
        <v>#REF!</v>
      </c>
      <c r="X64" s="9" t="e">
        <f t="shared" ref="X64:X75" si="30">R64-U64</f>
        <v>#REF!</v>
      </c>
      <c r="Y64" s="10" t="e">
        <f t="shared" ref="Y64:Y75" si="31">IF(U64=0,"-",R64/U64-1)</f>
        <v>#REF!</v>
      </c>
    </row>
    <row r="65" spans="1:27" ht="9.6" customHeight="1">
      <c r="A65" s="4"/>
      <c r="B65" s="26" t="s">
        <v>19</v>
      </c>
      <c r="C65" s="96"/>
      <c r="D65" s="6"/>
      <c r="E65" s="8" t="e">
        <f>SUM(#REF!,#REF!,'MAGASIN 1'!D57,#REF!,#REF!,#REF!,#REF!,#REF!,#REF!,#REF!,#REF!,#REF!,#REF!,#REF!,#REF!,#REF!,#REF!,#REF!,#REF!)</f>
        <v>#REF!</v>
      </c>
      <c r="F65" s="8"/>
      <c r="G65" s="10" t="e">
        <f t="shared" si="24"/>
        <v>#REF!</v>
      </c>
      <c r="H65" s="8" t="e">
        <f>SUM(#REF!,#REF!,'MAGASIN 1'!E57,#REF!,#REF!,#REF!,#REF!,#REF!,#REF!,#REF!,#REF!,#REF!,#REF!,#REF!,#REF!,#REF!,#REF!,#REF!,#REF!)</f>
        <v>#REF!</v>
      </c>
      <c r="I65" s="89"/>
      <c r="J65" s="10" t="e">
        <f t="shared" si="25"/>
        <v>#REF!</v>
      </c>
      <c r="K65" s="9" t="e">
        <f t="shared" si="2"/>
        <v>#REF!</v>
      </c>
      <c r="L65" s="10" t="e">
        <f t="shared" si="3"/>
        <v>#REF!</v>
      </c>
      <c r="M65" s="40" t="e">
        <f>+H65-'Onglet 1'!E57-'Onglet 2'!E57</f>
        <v>#REF!</v>
      </c>
      <c r="O65" s="26" t="s">
        <v>19</v>
      </c>
      <c r="P65" s="96"/>
      <c r="Q65" s="6"/>
      <c r="R65" s="8" t="e">
        <f>SUM(#REF!,#REF!,'MAGASIN 1'!S57,#REF!,#REF!,#REF!,#REF!,#REF!,#REF!,#REF!,#REF!,#REF!,#REF!,#REF!,#REF!,#REF!,#REF!,#REF!,#REF!)</f>
        <v>#REF!</v>
      </c>
      <c r="S65" s="8"/>
      <c r="T65" s="10" t="e">
        <f t="shared" si="26"/>
        <v>#REF!</v>
      </c>
      <c r="U65" s="8" t="e">
        <f>SUM(#REF!,#REF!,'MAGASIN 1'!T57,#REF!,#REF!,#REF!,#REF!,#REF!,#REF!,#REF!,#REF!,#REF!,#REF!,#REF!,#REF!,#REF!,#REF!,#REF!,#REF!)</f>
        <v>#REF!</v>
      </c>
      <c r="V65" s="89"/>
      <c r="W65" s="10" t="e">
        <f t="shared" si="27"/>
        <v>#REF!</v>
      </c>
      <c r="X65" s="9" t="e">
        <f t="shared" si="30"/>
        <v>#REF!</v>
      </c>
      <c r="Y65" s="10" t="e">
        <f t="shared" si="31"/>
        <v>#REF!</v>
      </c>
    </row>
    <row r="66" spans="1:27" ht="9.6" customHeight="1">
      <c r="A66" s="4"/>
      <c r="B66" s="5"/>
      <c r="C66" s="96" t="s">
        <v>179</v>
      </c>
      <c r="D66" s="27"/>
      <c r="E66" s="29" t="e">
        <f>SUM(#REF!,#REF!,'MAGASIN 1'!D58,#REF!,#REF!,#REF!,#REF!,#REF!,#REF!,#REF!,#REF!,#REF!,#REF!,#REF!,#REF!,#REF!,#REF!,#REF!,#REF!)</f>
        <v>#REF!</v>
      </c>
      <c r="F66" s="29"/>
      <c r="G66" s="31" t="e">
        <f t="shared" si="24"/>
        <v>#REF!</v>
      </c>
      <c r="H66" s="29" t="e">
        <f>SUM(#REF!,#REF!,'MAGASIN 1'!E58,#REF!,#REF!,#REF!,#REF!,#REF!,#REF!,#REF!,#REF!,#REF!,#REF!,#REF!,#REF!,#REF!,#REF!,#REF!,#REF!)</f>
        <v>#REF!</v>
      </c>
      <c r="I66" s="92"/>
      <c r="J66" s="31" t="e">
        <f t="shared" si="25"/>
        <v>#REF!</v>
      </c>
      <c r="K66" s="30" t="e">
        <f t="shared" si="2"/>
        <v>#REF!</v>
      </c>
      <c r="L66" s="31" t="e">
        <f t="shared" si="3"/>
        <v>#REF!</v>
      </c>
      <c r="M66" s="40" t="e">
        <f>+H66-'Onglet 1'!E58-'Onglet 2'!E58</f>
        <v>#REF!</v>
      </c>
      <c r="O66" s="5"/>
      <c r="P66" s="96" t="s">
        <v>179</v>
      </c>
      <c r="Q66" s="27"/>
      <c r="R66" s="29" t="e">
        <f>SUM(#REF!,#REF!,'MAGASIN 1'!S58,#REF!,#REF!,#REF!,#REF!,#REF!,#REF!,#REF!,#REF!,#REF!,#REF!,#REF!,#REF!,#REF!,#REF!,#REF!,#REF!)</f>
        <v>#REF!</v>
      </c>
      <c r="S66" s="29"/>
      <c r="T66" s="31" t="e">
        <f t="shared" si="26"/>
        <v>#REF!</v>
      </c>
      <c r="U66" s="29" t="e">
        <f>SUM(#REF!,#REF!,'MAGASIN 1'!T58,#REF!,#REF!,#REF!,#REF!,#REF!,#REF!,#REF!,#REF!,#REF!,#REF!,#REF!,#REF!,#REF!,#REF!,#REF!,#REF!)</f>
        <v>#REF!</v>
      </c>
      <c r="V66" s="92"/>
      <c r="W66" s="31" t="e">
        <f t="shared" si="27"/>
        <v>#REF!</v>
      </c>
      <c r="X66" s="30" t="e">
        <f t="shared" si="30"/>
        <v>#REF!</v>
      </c>
      <c r="Y66" s="31" t="e">
        <f t="shared" si="31"/>
        <v>#REF!</v>
      </c>
      <c r="Z66" s="40" t="e">
        <f>+SUM(R67:R75)-R66</f>
        <v>#REF!</v>
      </c>
      <c r="AA66" s="40">
        <f>+SUM(S67:S75)-S66</f>
        <v>0</v>
      </c>
    </row>
    <row r="67" spans="1:27" ht="9.6" customHeight="1">
      <c r="A67" s="4"/>
      <c r="B67" s="5"/>
      <c r="C67" s="96" t="s">
        <v>180</v>
      </c>
      <c r="D67" s="6"/>
      <c r="E67" s="8" t="e">
        <f>SUM(#REF!,#REF!,'MAGASIN 1'!D59,#REF!,#REF!,#REF!,#REF!,#REF!,#REF!,#REF!,#REF!,#REF!,#REF!,#REF!,#REF!,#REF!,#REF!,#REF!,#REF!)</f>
        <v>#REF!</v>
      </c>
      <c r="F67" s="8"/>
      <c r="G67" s="10" t="e">
        <f t="shared" si="24"/>
        <v>#REF!</v>
      </c>
      <c r="H67" s="8" t="e">
        <f>SUM(#REF!,#REF!,'MAGASIN 1'!E59,#REF!,#REF!,#REF!,#REF!,#REF!,#REF!,#REF!,#REF!,#REF!,#REF!,#REF!,#REF!,#REF!,#REF!,#REF!,#REF!)</f>
        <v>#REF!</v>
      </c>
      <c r="I67" s="89"/>
      <c r="J67" s="10" t="e">
        <f t="shared" si="25"/>
        <v>#REF!</v>
      </c>
      <c r="K67" s="9" t="e">
        <f t="shared" ref="K67:K75" si="32">E67-H67</f>
        <v>#REF!</v>
      </c>
      <c r="L67" s="10" t="e">
        <f t="shared" ref="L67:L75" si="33">IF(H67=0,"-",E67/H67-1)</f>
        <v>#REF!</v>
      </c>
      <c r="M67" s="40" t="e">
        <f>+H67-'Onglet 1'!E59-'Onglet 2'!E59</f>
        <v>#REF!</v>
      </c>
      <c r="O67" s="5"/>
      <c r="P67" s="96" t="s">
        <v>180</v>
      </c>
      <c r="Q67" s="6"/>
      <c r="R67" s="8" t="e">
        <f>SUM(#REF!,#REF!,'MAGASIN 1'!S59,#REF!,#REF!,#REF!,#REF!,#REF!,#REF!,#REF!,#REF!,#REF!,#REF!,#REF!,#REF!,#REF!,#REF!,#REF!,#REF!)</f>
        <v>#REF!</v>
      </c>
      <c r="S67" s="8"/>
      <c r="T67" s="10" t="e">
        <f t="shared" si="26"/>
        <v>#REF!</v>
      </c>
      <c r="U67" s="8" t="e">
        <f>SUM(#REF!,#REF!,'MAGASIN 1'!T59,#REF!,#REF!,#REF!,#REF!,#REF!,#REF!,#REF!,#REF!,#REF!,#REF!,#REF!,#REF!,#REF!,#REF!,#REF!,#REF!)</f>
        <v>#REF!</v>
      </c>
      <c r="V67" s="89"/>
      <c r="W67" s="10" t="e">
        <f t="shared" si="27"/>
        <v>#REF!</v>
      </c>
      <c r="X67" s="9" t="e">
        <f t="shared" si="30"/>
        <v>#REF!</v>
      </c>
      <c r="Y67" s="10" t="e">
        <f t="shared" si="31"/>
        <v>#REF!</v>
      </c>
    </row>
    <row r="68" spans="1:27" ht="9.6" customHeight="1">
      <c r="A68" s="4"/>
      <c r="B68" s="5"/>
      <c r="C68" s="96" t="s">
        <v>181</v>
      </c>
      <c r="D68" s="6"/>
      <c r="E68" s="8" t="e">
        <f>SUM(#REF!,#REF!,'MAGASIN 1'!D60,#REF!,#REF!,#REF!,#REF!,#REF!,#REF!,#REF!,#REF!,#REF!,#REF!,#REF!,#REF!,#REF!,#REF!,#REF!,#REF!)</f>
        <v>#REF!</v>
      </c>
      <c r="F68" s="8"/>
      <c r="G68" s="10" t="e">
        <f t="shared" si="24"/>
        <v>#REF!</v>
      </c>
      <c r="H68" s="8" t="e">
        <f>SUM(#REF!,#REF!,'MAGASIN 1'!E60,#REF!,#REF!,#REF!,#REF!,#REF!,#REF!,#REF!,#REF!,#REF!,#REF!,#REF!,#REF!,#REF!,#REF!,#REF!,#REF!)</f>
        <v>#REF!</v>
      </c>
      <c r="I68" s="89"/>
      <c r="J68" s="10" t="e">
        <f t="shared" si="25"/>
        <v>#REF!</v>
      </c>
      <c r="K68" s="9" t="e">
        <f t="shared" si="32"/>
        <v>#REF!</v>
      </c>
      <c r="L68" s="10" t="e">
        <f t="shared" si="33"/>
        <v>#REF!</v>
      </c>
      <c r="M68" s="40" t="e">
        <f>+H68-'Onglet 1'!E60-'Onglet 2'!E60</f>
        <v>#REF!</v>
      </c>
      <c r="O68" s="5"/>
      <c r="P68" s="96" t="s">
        <v>181</v>
      </c>
      <c r="Q68" s="6"/>
      <c r="R68" s="8" t="e">
        <f>SUM(#REF!,#REF!,'MAGASIN 1'!S60,#REF!,#REF!,#REF!,#REF!,#REF!,#REF!,#REF!,#REF!,#REF!,#REF!,#REF!,#REF!,#REF!,#REF!,#REF!,#REF!)</f>
        <v>#REF!</v>
      </c>
      <c r="S68" s="8"/>
      <c r="T68" s="10" t="e">
        <f t="shared" si="26"/>
        <v>#REF!</v>
      </c>
      <c r="U68" s="8" t="e">
        <f>SUM(#REF!,#REF!,'MAGASIN 1'!T60,#REF!,#REF!,#REF!,#REF!,#REF!,#REF!,#REF!,#REF!,#REF!,#REF!,#REF!,#REF!,#REF!,#REF!,#REF!,#REF!)</f>
        <v>#REF!</v>
      </c>
      <c r="V68" s="89"/>
      <c r="W68" s="10" t="e">
        <f t="shared" si="27"/>
        <v>#REF!</v>
      </c>
      <c r="X68" s="9" t="e">
        <f t="shared" si="30"/>
        <v>#REF!</v>
      </c>
      <c r="Y68" s="10" t="e">
        <f t="shared" si="31"/>
        <v>#REF!</v>
      </c>
    </row>
    <row r="69" spans="1:27" ht="9.6" customHeight="1">
      <c r="A69" s="4"/>
      <c r="B69" s="5"/>
      <c r="C69" s="96" t="s">
        <v>182</v>
      </c>
      <c r="D69" s="6"/>
      <c r="E69" s="8" t="e">
        <f>SUM(#REF!,#REF!,'MAGASIN 1'!D61,#REF!,#REF!,#REF!,#REF!,#REF!,#REF!,#REF!,#REF!,#REF!,#REF!,#REF!,#REF!,#REF!,#REF!,#REF!,#REF!)</f>
        <v>#REF!</v>
      </c>
      <c r="F69" s="8"/>
      <c r="G69" s="10" t="e">
        <f t="shared" si="24"/>
        <v>#REF!</v>
      </c>
      <c r="H69" s="8" t="e">
        <f>SUM(#REF!,#REF!,'MAGASIN 1'!E61,#REF!,#REF!,#REF!,#REF!,#REF!,#REF!,#REF!,#REF!,#REF!,#REF!,#REF!,#REF!,#REF!,#REF!,#REF!,#REF!)</f>
        <v>#REF!</v>
      </c>
      <c r="I69" s="89"/>
      <c r="J69" s="10" t="e">
        <f t="shared" si="25"/>
        <v>#REF!</v>
      </c>
      <c r="K69" s="9" t="e">
        <f t="shared" si="32"/>
        <v>#REF!</v>
      </c>
      <c r="L69" s="10" t="e">
        <f t="shared" si="33"/>
        <v>#REF!</v>
      </c>
      <c r="M69" s="40" t="e">
        <f>+H69-'Onglet 1'!E61-'Onglet 2'!E61</f>
        <v>#REF!</v>
      </c>
      <c r="O69" s="5"/>
      <c r="P69" s="96" t="s">
        <v>182</v>
      </c>
      <c r="Q69" s="6"/>
      <c r="R69" s="8" t="e">
        <f>SUM(#REF!,#REF!,'MAGASIN 1'!S61,#REF!,#REF!,#REF!,#REF!,#REF!,#REF!,#REF!,#REF!,#REF!,#REF!,#REF!,#REF!,#REF!,#REF!,#REF!,#REF!)</f>
        <v>#REF!</v>
      </c>
      <c r="S69" s="8"/>
      <c r="T69" s="10" t="e">
        <f t="shared" si="26"/>
        <v>#REF!</v>
      </c>
      <c r="U69" s="8" t="e">
        <f>SUM(#REF!,#REF!,'MAGASIN 1'!T61,#REF!,#REF!,#REF!,#REF!,#REF!,#REF!,#REF!,#REF!,#REF!,#REF!,#REF!,#REF!,#REF!,#REF!,#REF!,#REF!)</f>
        <v>#REF!</v>
      </c>
      <c r="V69" s="89"/>
      <c r="W69" s="10" t="e">
        <f t="shared" si="27"/>
        <v>#REF!</v>
      </c>
      <c r="X69" s="9" t="e">
        <f t="shared" si="30"/>
        <v>#REF!</v>
      </c>
      <c r="Y69" s="10" t="e">
        <f t="shared" si="31"/>
        <v>#REF!</v>
      </c>
    </row>
    <row r="70" spans="1:27" ht="9.6" customHeight="1">
      <c r="A70" s="4"/>
      <c r="B70" s="5"/>
      <c r="C70" s="96" t="s">
        <v>183</v>
      </c>
      <c r="D70" s="6"/>
      <c r="E70" s="8" t="e">
        <f>SUM(#REF!,#REF!,'MAGASIN 1'!D62,#REF!,#REF!,#REF!,#REF!,#REF!,#REF!,#REF!,#REF!,#REF!,#REF!,#REF!,#REF!,#REF!,#REF!,#REF!,#REF!)</f>
        <v>#REF!</v>
      </c>
      <c r="F70" s="8"/>
      <c r="G70" s="10" t="e">
        <f t="shared" si="24"/>
        <v>#REF!</v>
      </c>
      <c r="H70" s="8" t="e">
        <f>SUM(#REF!,#REF!,'MAGASIN 1'!E62,#REF!,#REF!,#REF!,#REF!,#REF!,#REF!,#REF!,#REF!,#REF!,#REF!,#REF!,#REF!,#REF!,#REF!,#REF!,#REF!)</f>
        <v>#REF!</v>
      </c>
      <c r="I70" s="89"/>
      <c r="J70" s="10" t="e">
        <f t="shared" si="25"/>
        <v>#REF!</v>
      </c>
      <c r="K70" s="9" t="e">
        <f t="shared" si="32"/>
        <v>#REF!</v>
      </c>
      <c r="L70" s="10" t="e">
        <f t="shared" si="33"/>
        <v>#REF!</v>
      </c>
      <c r="M70" s="40" t="e">
        <f>+H70-'Onglet 1'!E62-'Onglet 2'!E62</f>
        <v>#REF!</v>
      </c>
      <c r="O70" s="5"/>
      <c r="P70" s="96" t="s">
        <v>183</v>
      </c>
      <c r="Q70" s="6"/>
      <c r="R70" s="8" t="e">
        <f>SUM(#REF!,#REF!,'MAGASIN 1'!S62,#REF!,#REF!,#REF!,#REF!,#REF!,#REF!,#REF!,#REF!,#REF!,#REF!,#REF!,#REF!,#REF!,#REF!,#REF!,#REF!)</f>
        <v>#REF!</v>
      </c>
      <c r="S70" s="8"/>
      <c r="T70" s="10" t="e">
        <f t="shared" si="26"/>
        <v>#REF!</v>
      </c>
      <c r="U70" s="8" t="e">
        <f>SUM(#REF!,#REF!,'MAGASIN 1'!T62,#REF!,#REF!,#REF!,#REF!,#REF!,#REF!,#REF!,#REF!,#REF!,#REF!,#REF!,#REF!,#REF!,#REF!,#REF!,#REF!)</f>
        <v>#REF!</v>
      </c>
      <c r="V70" s="89"/>
      <c r="W70" s="10" t="e">
        <f t="shared" si="27"/>
        <v>#REF!</v>
      </c>
      <c r="X70" s="9" t="e">
        <f t="shared" si="30"/>
        <v>#REF!</v>
      </c>
      <c r="Y70" s="10" t="e">
        <f t="shared" si="31"/>
        <v>#REF!</v>
      </c>
    </row>
    <row r="71" spans="1:27" ht="9.6" customHeight="1">
      <c r="A71" s="4"/>
      <c r="B71" s="5"/>
      <c r="C71" s="96" t="s">
        <v>184</v>
      </c>
      <c r="D71" s="6"/>
      <c r="E71" s="8" t="e">
        <f>SUM(#REF!,#REF!,'MAGASIN 1'!D63,#REF!,#REF!,#REF!,#REF!,#REF!,#REF!,#REF!,#REF!,#REF!,#REF!,#REF!,#REF!,#REF!,#REF!,#REF!,#REF!)</f>
        <v>#REF!</v>
      </c>
      <c r="F71" s="8"/>
      <c r="G71" s="10" t="e">
        <f t="shared" si="24"/>
        <v>#REF!</v>
      </c>
      <c r="H71" s="8" t="e">
        <f>SUM(#REF!,#REF!,'MAGASIN 1'!E63,#REF!,#REF!,#REF!,#REF!,#REF!,#REF!,#REF!,#REF!,#REF!,#REF!,#REF!,#REF!,#REF!,#REF!,#REF!,#REF!)</f>
        <v>#REF!</v>
      </c>
      <c r="I71" s="89"/>
      <c r="J71" s="10" t="e">
        <f t="shared" si="25"/>
        <v>#REF!</v>
      </c>
      <c r="K71" s="9" t="e">
        <f t="shared" si="32"/>
        <v>#REF!</v>
      </c>
      <c r="L71" s="10" t="e">
        <f t="shared" si="33"/>
        <v>#REF!</v>
      </c>
      <c r="M71" s="40" t="e">
        <f>+H71-'Onglet 1'!E63-'Onglet 2'!E63</f>
        <v>#REF!</v>
      </c>
      <c r="O71" s="5"/>
      <c r="P71" s="96" t="s">
        <v>184</v>
      </c>
      <c r="Q71" s="6"/>
      <c r="R71" s="8" t="e">
        <f>SUM(#REF!,#REF!,'MAGASIN 1'!S63,#REF!,#REF!,#REF!,#REF!,#REF!,#REF!,#REF!,#REF!,#REF!,#REF!,#REF!,#REF!,#REF!,#REF!,#REF!,#REF!)</f>
        <v>#REF!</v>
      </c>
      <c r="S71" s="8"/>
      <c r="T71" s="10" t="e">
        <f t="shared" si="26"/>
        <v>#REF!</v>
      </c>
      <c r="U71" s="8" t="e">
        <f>SUM(#REF!,#REF!,'MAGASIN 1'!T63,#REF!,#REF!,#REF!,#REF!,#REF!,#REF!,#REF!,#REF!,#REF!,#REF!,#REF!,#REF!,#REF!,#REF!,#REF!,#REF!)</f>
        <v>#REF!</v>
      </c>
      <c r="V71" s="89"/>
      <c r="W71" s="10" t="e">
        <f t="shared" si="27"/>
        <v>#REF!</v>
      </c>
      <c r="X71" s="9" t="e">
        <f t="shared" si="30"/>
        <v>#REF!</v>
      </c>
      <c r="Y71" s="10" t="e">
        <f t="shared" si="31"/>
        <v>#REF!</v>
      </c>
    </row>
    <row r="72" spans="1:27" ht="9.6" customHeight="1">
      <c r="A72" s="4"/>
      <c r="B72" s="103" t="s">
        <v>185</v>
      </c>
      <c r="C72" s="104"/>
      <c r="D72" s="6"/>
      <c r="E72" s="8" t="e">
        <f>SUM(#REF!,#REF!,'MAGASIN 1'!D64,#REF!,#REF!,#REF!,#REF!,#REF!,#REF!,#REF!,#REF!,#REF!,#REF!,#REF!,#REF!,#REF!,#REF!,#REF!,#REF!)</f>
        <v>#REF!</v>
      </c>
      <c r="F72" s="8"/>
      <c r="G72" s="10" t="e">
        <f t="shared" si="24"/>
        <v>#REF!</v>
      </c>
      <c r="H72" s="8" t="e">
        <f>SUM(#REF!,#REF!,'MAGASIN 1'!E64,#REF!,#REF!,#REF!,#REF!,#REF!,#REF!,#REF!,#REF!,#REF!,#REF!,#REF!,#REF!,#REF!,#REF!,#REF!,#REF!)</f>
        <v>#REF!</v>
      </c>
      <c r="I72" s="89"/>
      <c r="J72" s="10" t="e">
        <f t="shared" si="25"/>
        <v>#REF!</v>
      </c>
      <c r="K72" s="9" t="e">
        <f t="shared" si="32"/>
        <v>#REF!</v>
      </c>
      <c r="L72" s="10" t="e">
        <f t="shared" si="33"/>
        <v>#REF!</v>
      </c>
      <c r="M72" s="40" t="e">
        <f>+H72-'Onglet 1'!E64-'Onglet 2'!E64</f>
        <v>#REF!</v>
      </c>
      <c r="O72" s="26" t="s">
        <v>185</v>
      </c>
      <c r="P72" s="96"/>
      <c r="Q72" s="6"/>
      <c r="R72" s="8" t="e">
        <f>SUM(#REF!,#REF!,'MAGASIN 1'!S64,#REF!,#REF!,#REF!,#REF!,#REF!,#REF!,#REF!,#REF!,#REF!,#REF!,#REF!,#REF!,#REF!,#REF!,#REF!,#REF!)</f>
        <v>#REF!</v>
      </c>
      <c r="S72" s="8"/>
      <c r="T72" s="10" t="e">
        <f t="shared" si="26"/>
        <v>#REF!</v>
      </c>
      <c r="U72" s="8" t="e">
        <f>SUM(#REF!,#REF!,'MAGASIN 1'!T64,#REF!,#REF!,#REF!,#REF!,#REF!,#REF!,#REF!,#REF!,#REF!,#REF!,#REF!,#REF!,#REF!,#REF!,#REF!,#REF!)</f>
        <v>#REF!</v>
      </c>
      <c r="V72" s="89"/>
      <c r="W72" s="10" t="e">
        <f t="shared" si="27"/>
        <v>#REF!</v>
      </c>
      <c r="X72" s="9" t="e">
        <f t="shared" si="30"/>
        <v>#REF!</v>
      </c>
      <c r="Y72" s="10" t="e">
        <f t="shared" si="31"/>
        <v>#REF!</v>
      </c>
    </row>
    <row r="73" spans="1:27" ht="9.6" customHeight="1">
      <c r="A73" s="4"/>
      <c r="B73" s="78"/>
      <c r="C73" s="104" t="s">
        <v>8</v>
      </c>
      <c r="D73" s="6"/>
      <c r="E73" s="8" t="e">
        <f>SUM(#REF!,#REF!,'MAGASIN 1'!D65,#REF!,#REF!,#REF!,#REF!,#REF!,#REF!,#REF!,#REF!,#REF!,#REF!,#REF!,#REF!,#REF!,#REF!,#REF!,#REF!)</f>
        <v>#REF!</v>
      </c>
      <c r="F73" s="8"/>
      <c r="G73" s="10" t="e">
        <f t="shared" si="24"/>
        <v>#REF!</v>
      </c>
      <c r="H73" s="8" t="e">
        <f>SUM(#REF!,#REF!,'MAGASIN 1'!E65,#REF!,#REF!,#REF!,#REF!,#REF!,#REF!,#REF!,#REF!,#REF!,#REF!,#REF!,#REF!,#REF!,#REF!,#REF!,#REF!)</f>
        <v>#REF!</v>
      </c>
      <c r="I73" s="89"/>
      <c r="J73" s="10" t="e">
        <f t="shared" si="25"/>
        <v>#REF!</v>
      </c>
      <c r="K73" s="9" t="e">
        <f t="shared" si="32"/>
        <v>#REF!</v>
      </c>
      <c r="L73" s="10" t="e">
        <f t="shared" si="33"/>
        <v>#REF!</v>
      </c>
      <c r="M73" s="40" t="e">
        <f>+H73-'Onglet 1'!E65-'Onglet 2'!E65</f>
        <v>#REF!</v>
      </c>
      <c r="O73" s="5"/>
      <c r="P73" s="96" t="s">
        <v>8</v>
      </c>
      <c r="Q73" s="6"/>
      <c r="R73" s="8" t="e">
        <f>SUM(#REF!,#REF!,'MAGASIN 1'!S65,#REF!,#REF!,#REF!,#REF!,#REF!,#REF!,#REF!,#REF!,#REF!,#REF!,#REF!,#REF!,#REF!,#REF!,#REF!,#REF!)</f>
        <v>#REF!</v>
      </c>
      <c r="S73" s="8"/>
      <c r="T73" s="10" t="e">
        <f t="shared" si="26"/>
        <v>#REF!</v>
      </c>
      <c r="U73" s="8" t="e">
        <f>SUM(#REF!,#REF!,'MAGASIN 1'!T65,#REF!,#REF!,#REF!,#REF!,#REF!,#REF!,#REF!,#REF!,#REF!,#REF!,#REF!,#REF!,#REF!,#REF!,#REF!,#REF!)</f>
        <v>#REF!</v>
      </c>
      <c r="V73" s="89"/>
      <c r="W73" s="10" t="e">
        <f t="shared" si="27"/>
        <v>#REF!</v>
      </c>
      <c r="X73" s="9" t="e">
        <f t="shared" si="30"/>
        <v>#REF!</v>
      </c>
      <c r="Y73" s="10" t="e">
        <f t="shared" si="31"/>
        <v>#REF!</v>
      </c>
    </row>
    <row r="74" spans="1:27" ht="9.6" customHeight="1">
      <c r="A74" s="4"/>
      <c r="B74" s="103"/>
      <c r="C74" s="104" t="s">
        <v>186</v>
      </c>
      <c r="D74" s="27"/>
      <c r="E74" s="29" t="e">
        <f>SUM(#REF!,#REF!,'MAGASIN 1'!D66,#REF!,#REF!,#REF!,#REF!,#REF!,#REF!,#REF!,#REF!,#REF!,#REF!,#REF!,#REF!,#REF!,#REF!,#REF!,#REF!)</f>
        <v>#REF!</v>
      </c>
      <c r="F74" s="29"/>
      <c r="G74" s="31" t="e">
        <f t="shared" si="24"/>
        <v>#REF!</v>
      </c>
      <c r="H74" s="29" t="e">
        <f>SUM(#REF!,#REF!,'MAGASIN 1'!E66,#REF!,#REF!,#REF!,#REF!,#REF!,#REF!,#REF!,#REF!,#REF!,#REF!,#REF!,#REF!,#REF!,#REF!,#REF!,#REF!)</f>
        <v>#REF!</v>
      </c>
      <c r="I74" s="92"/>
      <c r="J74" s="31" t="e">
        <f t="shared" si="25"/>
        <v>#REF!</v>
      </c>
      <c r="K74" s="30" t="e">
        <f t="shared" si="32"/>
        <v>#REF!</v>
      </c>
      <c r="L74" s="31" t="e">
        <f t="shared" si="33"/>
        <v>#REF!</v>
      </c>
      <c r="M74" s="40" t="e">
        <f>+H74-'Onglet 1'!E66-'Onglet 2'!E66</f>
        <v>#REF!</v>
      </c>
      <c r="O74" s="26"/>
      <c r="P74" s="96" t="s">
        <v>186</v>
      </c>
      <c r="Q74" s="27"/>
      <c r="R74" s="29" t="e">
        <f>SUM(#REF!,#REF!,'MAGASIN 1'!S66,#REF!,#REF!,#REF!,#REF!,#REF!,#REF!,#REF!,#REF!,#REF!,#REF!,#REF!,#REF!,#REF!,#REF!,#REF!,#REF!)</f>
        <v>#REF!</v>
      </c>
      <c r="S74" s="29"/>
      <c r="T74" s="31" t="e">
        <f t="shared" si="26"/>
        <v>#REF!</v>
      </c>
      <c r="U74" s="29" t="e">
        <f>SUM(#REF!,#REF!,'MAGASIN 1'!T66,#REF!,#REF!,#REF!,#REF!,#REF!,#REF!,#REF!,#REF!,#REF!,#REF!,#REF!,#REF!,#REF!,#REF!,#REF!,#REF!)</f>
        <v>#REF!</v>
      </c>
      <c r="V74" s="92"/>
      <c r="W74" s="31" t="e">
        <f t="shared" si="27"/>
        <v>#REF!</v>
      </c>
      <c r="X74" s="30" t="e">
        <f t="shared" si="30"/>
        <v>#REF!</v>
      </c>
      <c r="Y74" s="31" t="e">
        <f t="shared" si="31"/>
        <v>#REF!</v>
      </c>
    </row>
    <row r="75" spans="1:27" ht="9.6" customHeight="1">
      <c r="A75" s="32"/>
      <c r="B75" s="33" t="s">
        <v>29</v>
      </c>
      <c r="C75" s="34"/>
      <c r="D75" s="34"/>
      <c r="E75" s="36" t="e">
        <f>SUM(#REF!,#REF!,'MAGASIN 1'!D87,#REF!,#REF!,#REF!,#REF!,#REF!,#REF!,#REF!,#REF!,#REF!,#REF!,#REF!,#REF!,#REF!,#REF!,#REF!,#REF!)</f>
        <v>#REF!</v>
      </c>
      <c r="F75" s="36"/>
      <c r="G75" s="50" t="e">
        <f>+E75/$E$75</f>
        <v>#REF!</v>
      </c>
      <c r="H75" s="36" t="e">
        <f>SUM(#REF!,#REF!,'MAGASIN 1'!E87,#REF!,#REF!,#REF!,#REF!,#REF!,#REF!,#REF!,#REF!,#REF!,#REF!,#REF!,#REF!,#REF!,#REF!,#REF!,#REF!)</f>
        <v>#REF!</v>
      </c>
      <c r="I75" s="93"/>
      <c r="J75" s="50" t="e">
        <f t="shared" si="25"/>
        <v>#REF!</v>
      </c>
      <c r="K75" s="35" t="e">
        <f t="shared" si="32"/>
        <v>#REF!</v>
      </c>
      <c r="L75" s="37" t="e">
        <f t="shared" si="33"/>
        <v>#REF!</v>
      </c>
      <c r="M75" s="40" t="e">
        <f>+H75-'Onglet 1'!#REF!-'Onglet 2'!#REF!</f>
        <v>#REF!</v>
      </c>
      <c r="O75" s="33" t="s">
        <v>29</v>
      </c>
      <c r="P75" s="34"/>
      <c r="Q75" s="34"/>
      <c r="R75" s="36" t="e">
        <f>SUM(#REF!,#REF!,'MAGASIN 1'!S87,#REF!,#REF!,#REF!,#REF!,#REF!,#REF!,#REF!,#REF!,#REF!,#REF!,#REF!,#REF!,#REF!,#REF!,#REF!,#REF!)</f>
        <v>#REF!</v>
      </c>
      <c r="S75" s="36"/>
      <c r="T75" s="50" t="e">
        <f>+R75/$E$75</f>
        <v>#REF!</v>
      </c>
      <c r="U75" s="36" t="e">
        <f>SUM(#REF!,#REF!,'MAGASIN 1'!T87,#REF!,#REF!,#REF!,#REF!,#REF!,#REF!,#REF!,#REF!,#REF!,#REF!,#REF!,#REF!,#REF!,#REF!,#REF!,#REF!)</f>
        <v>#REF!</v>
      </c>
      <c r="V75" s="93"/>
      <c r="W75" s="50" t="e">
        <f t="shared" si="27"/>
        <v>#REF!</v>
      </c>
      <c r="X75" s="35" t="e">
        <f t="shared" si="30"/>
        <v>#REF!</v>
      </c>
      <c r="Y75" s="37" t="e">
        <f t="shared" si="31"/>
        <v>#REF!</v>
      </c>
    </row>
    <row r="76" spans="1:27" ht="6" customHeight="1">
      <c r="A76" s="4"/>
      <c r="B76" s="26" t="s">
        <v>42</v>
      </c>
      <c r="C76" s="27"/>
      <c r="D76" s="28" t="e">
        <f>VLOOKUP($K76,#REF!,$K$1,FALSE)</f>
        <v>#REF!</v>
      </c>
      <c r="E76" s="29" t="e">
        <f>VLOOKUP($K76,#REF!,$L$1,FALSE)</f>
        <v>#REF!</v>
      </c>
      <c r="F76" s="30" t="e">
        <f t="shared" ref="F67:F87" si="34">D76-E76</f>
        <v>#REF!</v>
      </c>
      <c r="G76" s="31" t="e">
        <f t="shared" ref="G67:G87" si="35">IF(E76=0,"-",D76/E76-1)</f>
        <v>#REF!</v>
      </c>
      <c r="H76" s="31" t="e">
        <f t="shared" ref="H67:H83" si="36">+D76/D$87</f>
        <v>#REF!</v>
      </c>
      <c r="I76" s="31" t="e">
        <f t="shared" ref="I67:I87" si="37">IF(E$87=0," ",E76/E$87)</f>
        <v>#REF!</v>
      </c>
      <c r="K76" s="51" t="s">
        <v>123</v>
      </c>
      <c r="L76" s="40" t="e">
        <f>+SUM(D77:D78)-D76</f>
        <v>#REF!</v>
      </c>
      <c r="M76" s="40" t="e">
        <f>+SUM(E77:E78)-E76</f>
        <v>#REF!</v>
      </c>
      <c r="O76" s="4"/>
      <c r="P76" s="26" t="s">
        <v>42</v>
      </c>
      <c r="Q76" s="27"/>
      <c r="R76" s="28" t="e">
        <f>VLOOKUP($K76,#REF!,$K$1,FALSE)</f>
        <v>#REF!</v>
      </c>
      <c r="S76" s="29" t="e">
        <f>VLOOKUP($K76,#REF!,$L$1,FALSE)</f>
        <v>#REF!</v>
      </c>
      <c r="T76" s="30" t="e">
        <f t="shared" ref="T68:T83" si="38">R76-S76</f>
        <v>#REF!</v>
      </c>
      <c r="U76" s="31" t="e">
        <f t="shared" ref="U68:U83" si="39">IF(S76=0,"-",R76/S76-1)</f>
        <v>#REF!</v>
      </c>
      <c r="V76" s="31" t="e">
        <f t="shared" ref="V68:V83" si="40">+R76/R$87</f>
        <v>#REF!</v>
      </c>
      <c r="W76" s="31" t="e">
        <f t="shared" ref="W68:W83" si="41">+S76/S$87</f>
        <v>#REF!</v>
      </c>
      <c r="Y76" s="51" t="s">
        <v>123</v>
      </c>
      <c r="Z76" s="40" t="e">
        <f>+SUM(R77:R78)-R76</f>
        <v>#REF!</v>
      </c>
      <c r="AA76" s="40" t="e">
        <f>+SUM(S77:S78)-S76</f>
        <v>#REF!</v>
      </c>
    </row>
    <row r="77" spans="1:27" ht="8.25" customHeight="1">
      <c r="A77" s="4"/>
      <c r="B77" s="26"/>
      <c r="C77" s="6" t="s">
        <v>78</v>
      </c>
      <c r="D77" s="7" t="e">
        <f>VLOOKUP($K77,#REF!,$K$1,FALSE)</f>
        <v>#REF!</v>
      </c>
      <c r="E77" s="8" t="e">
        <f>VLOOKUP($K77,#REF!,$L$1,FALSE)</f>
        <v>#REF!</v>
      </c>
      <c r="F77" s="9" t="e">
        <f>D77-E77</f>
        <v>#REF!</v>
      </c>
      <c r="G77" s="10" t="e">
        <f t="shared" si="35"/>
        <v>#REF!</v>
      </c>
      <c r="H77" s="10" t="e">
        <f t="shared" si="36"/>
        <v>#REF!</v>
      </c>
      <c r="I77" s="10" t="e">
        <f t="shared" si="37"/>
        <v>#REF!</v>
      </c>
      <c r="K77" s="52" t="s">
        <v>124</v>
      </c>
      <c r="O77" s="4"/>
      <c r="P77" s="26"/>
      <c r="Q77" s="6" t="s">
        <v>78</v>
      </c>
      <c r="R77" s="7" t="e">
        <f>VLOOKUP($K77,#REF!,$K$1,FALSE)</f>
        <v>#REF!</v>
      </c>
      <c r="S77" s="8" t="e">
        <f>VLOOKUP($K77,#REF!,$L$1,FALSE)</f>
        <v>#REF!</v>
      </c>
      <c r="T77" s="9" t="e">
        <f t="shared" si="38"/>
        <v>#REF!</v>
      </c>
      <c r="U77" s="10" t="e">
        <f t="shared" si="39"/>
        <v>#REF!</v>
      </c>
      <c r="V77" s="10" t="e">
        <f t="shared" si="40"/>
        <v>#REF!</v>
      </c>
      <c r="W77" s="10" t="e">
        <f t="shared" si="41"/>
        <v>#REF!</v>
      </c>
      <c r="Y77" s="52" t="s">
        <v>124</v>
      </c>
    </row>
    <row r="78" spans="1:27" ht="8.25" customHeight="1">
      <c r="A78" s="4"/>
      <c r="B78" s="26"/>
      <c r="C78" s="6" t="s">
        <v>77</v>
      </c>
      <c r="D78" s="7" t="e">
        <f>VLOOKUP($K78,#REF!,$K$1,FALSE)</f>
        <v>#REF!</v>
      </c>
      <c r="E78" s="8" t="e">
        <f>VLOOKUP($K78,#REF!,$L$1,FALSE)</f>
        <v>#REF!</v>
      </c>
      <c r="F78" s="9" t="e">
        <f>D78-E78</f>
        <v>#REF!</v>
      </c>
      <c r="G78" s="10" t="e">
        <f t="shared" si="35"/>
        <v>#REF!</v>
      </c>
      <c r="H78" s="10" t="e">
        <f t="shared" si="36"/>
        <v>#REF!</v>
      </c>
      <c r="I78" s="10" t="e">
        <f t="shared" si="37"/>
        <v>#REF!</v>
      </c>
      <c r="K78" s="52" t="s">
        <v>126</v>
      </c>
      <c r="O78" s="4"/>
      <c r="P78" s="26"/>
      <c r="Q78" s="6" t="s">
        <v>77</v>
      </c>
      <c r="R78" s="7" t="e">
        <f>VLOOKUP($K78,#REF!,$K$1,FALSE)</f>
        <v>#REF!</v>
      </c>
      <c r="S78" s="8" t="e">
        <f>VLOOKUP($K78,#REF!,$L$1,FALSE)</f>
        <v>#REF!</v>
      </c>
      <c r="T78" s="9" t="e">
        <f t="shared" si="38"/>
        <v>#REF!</v>
      </c>
      <c r="U78" s="10" t="e">
        <f t="shared" si="39"/>
        <v>#REF!</v>
      </c>
      <c r="V78" s="10" t="e">
        <f t="shared" si="40"/>
        <v>#REF!</v>
      </c>
      <c r="W78" s="10" t="e">
        <f t="shared" si="41"/>
        <v>#REF!</v>
      </c>
      <c r="Y78" s="52" t="s">
        <v>126</v>
      </c>
    </row>
    <row r="79" spans="1:27" ht="11.25">
      <c r="A79" s="4"/>
      <c r="B79" s="26" t="s">
        <v>83</v>
      </c>
      <c r="C79" s="27"/>
      <c r="D79" s="28" t="e">
        <f>VLOOKUP($K79,#REF!,$K$1,FALSE)</f>
        <v>#REF!</v>
      </c>
      <c r="E79" s="29" t="e">
        <f>VLOOKUP($K79,#REF!,$L$1,FALSE)</f>
        <v>#REF!</v>
      </c>
      <c r="F79" s="30" t="e">
        <f t="shared" si="34"/>
        <v>#REF!</v>
      </c>
      <c r="G79" s="31" t="e">
        <f t="shared" si="35"/>
        <v>#REF!</v>
      </c>
      <c r="H79" s="31" t="e">
        <f t="shared" si="36"/>
        <v>#REF!</v>
      </c>
      <c r="I79" s="31" t="e">
        <f t="shared" si="37"/>
        <v>#REF!</v>
      </c>
      <c r="J79" s="42"/>
      <c r="K79" s="44" t="s">
        <v>125</v>
      </c>
      <c r="L79" s="42"/>
      <c r="M79" s="42"/>
      <c r="O79" s="4"/>
      <c r="P79" s="26" t="s">
        <v>83</v>
      </c>
      <c r="Q79" s="27"/>
      <c r="R79" s="28" t="e">
        <f>VLOOKUP($K79,#REF!,$K$1,FALSE)</f>
        <v>#REF!</v>
      </c>
      <c r="S79" s="29" t="e">
        <f>VLOOKUP($K79,#REF!,$L$1,FALSE)</f>
        <v>#REF!</v>
      </c>
      <c r="T79" s="30" t="e">
        <f t="shared" si="38"/>
        <v>#REF!</v>
      </c>
      <c r="U79" s="31" t="e">
        <f t="shared" si="39"/>
        <v>#REF!</v>
      </c>
      <c r="V79" s="31" t="e">
        <f t="shared" si="40"/>
        <v>#REF!</v>
      </c>
      <c r="W79" s="31" t="e">
        <f t="shared" si="41"/>
        <v>#REF!</v>
      </c>
      <c r="X79" s="42"/>
      <c r="Y79" s="44" t="s">
        <v>125</v>
      </c>
      <c r="Z79" s="42"/>
      <c r="AA79" s="42"/>
    </row>
    <row r="80" spans="1:27" hidden="1">
      <c r="R80" s="1" t="e">
        <f>VLOOKUP($K80,#REF!,$K$1,FALSE)</f>
        <v>#REF!</v>
      </c>
      <c r="S80" s="18" t="e">
        <f>VLOOKUP($K80,#REF!,$L$1,FALSE)</f>
        <v>#REF!</v>
      </c>
      <c r="T80" s="1" t="e">
        <f t="shared" si="38"/>
        <v>#REF!</v>
      </c>
      <c r="U80" s="19" t="e">
        <f t="shared" si="39"/>
        <v>#REF!</v>
      </c>
      <c r="V80" s="1" t="e">
        <f t="shared" si="40"/>
        <v>#REF!</v>
      </c>
      <c r="W80" s="1" t="e">
        <f t="shared" si="41"/>
        <v>#REF!</v>
      </c>
    </row>
    <row r="81" spans="1:27" ht="9.6" customHeight="1">
      <c r="A81" s="4"/>
      <c r="B81" s="26" t="s">
        <v>43</v>
      </c>
      <c r="C81" s="27"/>
      <c r="D81" s="28" t="e">
        <f>VLOOKUP($K81,#REF!,$K$1,FALSE)</f>
        <v>#REF!</v>
      </c>
      <c r="E81" s="29" t="e">
        <f>VLOOKUP($K81,#REF!,$L$1,FALSE)</f>
        <v>#REF!</v>
      </c>
      <c r="F81" s="30" t="e">
        <f t="shared" si="34"/>
        <v>#REF!</v>
      </c>
      <c r="G81" s="31" t="e">
        <f t="shared" si="35"/>
        <v>#REF!</v>
      </c>
      <c r="H81" s="31" t="e">
        <f t="shared" si="36"/>
        <v>#REF!</v>
      </c>
      <c r="I81" s="31" t="e">
        <f t="shared" si="37"/>
        <v>#REF!</v>
      </c>
      <c r="K81" s="51" t="s">
        <v>61</v>
      </c>
      <c r="L81" s="40" t="e">
        <f>+SUM(D82:D86)-D81</f>
        <v>#REF!</v>
      </c>
      <c r="M81" s="40" t="e">
        <f>+SUM(E82:E86)-E81</f>
        <v>#REF!</v>
      </c>
      <c r="O81" s="4"/>
      <c r="P81" s="26" t="s">
        <v>43</v>
      </c>
      <c r="Q81" s="27"/>
      <c r="R81" s="28" t="e">
        <f>VLOOKUP($K81,#REF!,$K$1,FALSE)</f>
        <v>#REF!</v>
      </c>
      <c r="S81" s="29" t="e">
        <f>VLOOKUP($K81,#REF!,$L$1,FALSE)</f>
        <v>#REF!</v>
      </c>
      <c r="T81" s="30" t="e">
        <f t="shared" si="38"/>
        <v>#REF!</v>
      </c>
      <c r="U81" s="31" t="e">
        <f t="shared" si="39"/>
        <v>#REF!</v>
      </c>
      <c r="V81" s="31" t="e">
        <f t="shared" si="40"/>
        <v>#REF!</v>
      </c>
      <c r="W81" s="31" t="e">
        <f t="shared" si="41"/>
        <v>#REF!</v>
      </c>
      <c r="Y81" s="51" t="s">
        <v>61</v>
      </c>
      <c r="Z81" s="40" t="e">
        <f>+SUM(R82:R86)-R81</f>
        <v>#REF!</v>
      </c>
      <c r="AA81" s="40" t="e">
        <f>+SUM(S82:S86)-S81</f>
        <v>#REF!</v>
      </c>
    </row>
    <row r="82" spans="1:27" ht="9.6" customHeight="1">
      <c r="A82" s="4"/>
      <c r="B82" s="5"/>
      <c r="C82" s="6" t="s">
        <v>27</v>
      </c>
      <c r="D82" s="7" t="e">
        <f>VLOOKUP($K82,#REF!,$K$1,FALSE)</f>
        <v>#REF!</v>
      </c>
      <c r="E82" s="8" t="e">
        <f>VLOOKUP($K82,#REF!,$L$1,FALSE)</f>
        <v>#REF!</v>
      </c>
      <c r="F82" s="9" t="e">
        <f t="shared" si="34"/>
        <v>#REF!</v>
      </c>
      <c r="G82" s="10" t="e">
        <f t="shared" si="35"/>
        <v>#REF!</v>
      </c>
      <c r="H82" s="10" t="e">
        <f t="shared" si="36"/>
        <v>#REF!</v>
      </c>
      <c r="I82" s="10" t="e">
        <f t="shared" si="37"/>
        <v>#REF!</v>
      </c>
      <c r="K82" s="52" t="s">
        <v>62</v>
      </c>
      <c r="O82" s="4"/>
      <c r="P82" s="5"/>
      <c r="Q82" s="6" t="s">
        <v>27</v>
      </c>
      <c r="R82" s="7" t="e">
        <f>VLOOKUP($K82,#REF!,$K$1,FALSE)</f>
        <v>#REF!</v>
      </c>
      <c r="S82" s="8" t="e">
        <f>VLOOKUP($K82,#REF!,$L$1,FALSE)</f>
        <v>#REF!</v>
      </c>
      <c r="T82" s="9" t="e">
        <f t="shared" si="38"/>
        <v>#REF!</v>
      </c>
      <c r="U82" s="10" t="e">
        <f t="shared" si="39"/>
        <v>#REF!</v>
      </c>
      <c r="V82" s="10" t="e">
        <f t="shared" si="40"/>
        <v>#REF!</v>
      </c>
      <c r="W82" s="10" t="e">
        <f t="shared" si="41"/>
        <v>#REF!</v>
      </c>
      <c r="Y82" s="52" t="s">
        <v>62</v>
      </c>
    </row>
    <row r="83" spans="1:27" ht="9.6" customHeight="1">
      <c r="A83" s="4"/>
      <c r="B83" s="5"/>
      <c r="C83" s="6" t="s">
        <v>28</v>
      </c>
      <c r="D83" s="7" t="e">
        <f>VLOOKUP($K83,#REF!,$K$1,FALSE)</f>
        <v>#REF!</v>
      </c>
      <c r="E83" s="8" t="e">
        <f>VLOOKUP($K83,#REF!,$L$1,FALSE)</f>
        <v>#REF!</v>
      </c>
      <c r="F83" s="9" t="e">
        <f t="shared" si="34"/>
        <v>#REF!</v>
      </c>
      <c r="G83" s="10" t="e">
        <f t="shared" si="35"/>
        <v>#REF!</v>
      </c>
      <c r="H83" s="10" t="e">
        <f t="shared" si="36"/>
        <v>#REF!</v>
      </c>
      <c r="I83" s="10" t="e">
        <f t="shared" si="37"/>
        <v>#REF!</v>
      </c>
      <c r="K83" s="52" t="s">
        <v>63</v>
      </c>
      <c r="O83" s="4"/>
      <c r="P83" s="5"/>
      <c r="Q83" s="6" t="s">
        <v>28</v>
      </c>
      <c r="R83" s="7" t="e">
        <f>VLOOKUP($K83,#REF!,$K$1,FALSE)</f>
        <v>#REF!</v>
      </c>
      <c r="S83" s="8" t="e">
        <f>VLOOKUP($K83,#REF!,$L$1,FALSE)</f>
        <v>#REF!</v>
      </c>
      <c r="T83" s="9" t="e">
        <f t="shared" si="38"/>
        <v>#REF!</v>
      </c>
      <c r="U83" s="10" t="e">
        <f t="shared" si="39"/>
        <v>#REF!</v>
      </c>
      <c r="V83" s="10" t="e">
        <f t="shared" si="40"/>
        <v>#REF!</v>
      </c>
      <c r="W83" s="10" t="e">
        <f t="shared" si="41"/>
        <v>#REF!</v>
      </c>
      <c r="Y83" s="52" t="s">
        <v>63</v>
      </c>
    </row>
    <row r="84" spans="1:27" ht="9.6" customHeight="1">
      <c r="A84" s="4"/>
      <c r="B84" s="5"/>
      <c r="C84" s="6" t="s">
        <v>142</v>
      </c>
      <c r="D84" s="7" t="e">
        <f>VLOOKUP($K84,#REF!,$K$1,FALSE)</f>
        <v>#REF!</v>
      </c>
      <c r="E84" s="8" t="e">
        <f>VLOOKUP($K84,#REF!,$L$1,FALSE)</f>
        <v>#REF!</v>
      </c>
      <c r="F84" s="9" t="e">
        <f t="shared" ref="F84:F86" si="42">D84-E84</f>
        <v>#REF!</v>
      </c>
      <c r="G84" s="10" t="e">
        <f t="shared" ref="G84:G86" si="43">IF(E84=0,"-",D84/E84-1)</f>
        <v>#REF!</v>
      </c>
      <c r="H84" s="10" t="e">
        <f t="shared" ref="H84:H86" si="44">+D84/D$87</f>
        <v>#REF!</v>
      </c>
      <c r="I84" s="10" t="e">
        <f t="shared" ref="I84:I86" si="45">IF(E$87=0," ",E84/E$87)</f>
        <v>#REF!</v>
      </c>
      <c r="K84" s="44" t="s">
        <v>139</v>
      </c>
      <c r="O84" s="4"/>
      <c r="P84" s="5"/>
      <c r="Q84" s="6" t="s">
        <v>142</v>
      </c>
      <c r="R84" s="7" t="e">
        <f>VLOOKUP($K84,#REF!,$K$1,FALSE)</f>
        <v>#REF!</v>
      </c>
      <c r="S84" s="8" t="e">
        <f>VLOOKUP($K84,#REF!,$L$1,FALSE)</f>
        <v>#REF!</v>
      </c>
      <c r="T84" s="9" t="e">
        <f t="shared" ref="T84:T86" si="46">R84-S84</f>
        <v>#REF!</v>
      </c>
      <c r="U84" s="10" t="e">
        <f t="shared" ref="U84:U86" si="47">IF(S84=0,"-",R84/S84-1)</f>
        <v>#REF!</v>
      </c>
      <c r="V84" s="10" t="e">
        <f t="shared" ref="V84:V86" si="48">+R84/R$87</f>
        <v>#REF!</v>
      </c>
      <c r="W84" s="10" t="e">
        <f t="shared" ref="W84:W86" si="49">+S84/S$87</f>
        <v>#REF!</v>
      </c>
      <c r="Y84" s="52"/>
    </row>
    <row r="85" spans="1:27" ht="9.6" customHeight="1">
      <c r="A85" s="4"/>
      <c r="B85" s="5"/>
      <c r="C85" s="6" t="s">
        <v>143</v>
      </c>
      <c r="D85" s="7" t="e">
        <f>VLOOKUP($K85,#REF!,$K$1,FALSE)</f>
        <v>#REF!</v>
      </c>
      <c r="E85" s="8" t="e">
        <f>VLOOKUP($K85,#REF!,$L$1,FALSE)</f>
        <v>#REF!</v>
      </c>
      <c r="F85" s="9" t="e">
        <f t="shared" si="42"/>
        <v>#REF!</v>
      </c>
      <c r="G85" s="10" t="e">
        <f t="shared" si="43"/>
        <v>#REF!</v>
      </c>
      <c r="H85" s="10" t="e">
        <f t="shared" si="44"/>
        <v>#REF!</v>
      </c>
      <c r="I85" s="10" t="e">
        <f t="shared" si="45"/>
        <v>#REF!</v>
      </c>
      <c r="K85" s="44" t="s">
        <v>140</v>
      </c>
      <c r="O85" s="4"/>
      <c r="P85" s="5"/>
      <c r="Q85" s="6" t="s">
        <v>143</v>
      </c>
      <c r="R85" s="7" t="e">
        <f>VLOOKUP($K85,#REF!,$K$1,FALSE)</f>
        <v>#REF!</v>
      </c>
      <c r="S85" s="8" t="e">
        <f>VLOOKUP($K85,#REF!,$L$1,FALSE)</f>
        <v>#REF!</v>
      </c>
      <c r="T85" s="9" t="e">
        <f t="shared" si="46"/>
        <v>#REF!</v>
      </c>
      <c r="U85" s="10" t="e">
        <f t="shared" si="47"/>
        <v>#REF!</v>
      </c>
      <c r="V85" s="10" t="e">
        <f t="shared" si="48"/>
        <v>#REF!</v>
      </c>
      <c r="W85" s="10" t="e">
        <f t="shared" si="49"/>
        <v>#REF!</v>
      </c>
      <c r="Y85" s="52"/>
    </row>
    <row r="86" spans="1:27" ht="9.6" customHeight="1">
      <c r="A86" s="4"/>
      <c r="B86" s="5"/>
      <c r="C86" s="6" t="s">
        <v>144</v>
      </c>
      <c r="D86" s="7" t="e">
        <f>VLOOKUP($K86,#REF!,$K$1,FALSE)</f>
        <v>#REF!</v>
      </c>
      <c r="E86" s="8" t="e">
        <f>VLOOKUP($K86,#REF!,$L$1,FALSE)</f>
        <v>#REF!</v>
      </c>
      <c r="F86" s="9" t="e">
        <f t="shared" si="42"/>
        <v>#REF!</v>
      </c>
      <c r="G86" s="10" t="e">
        <f t="shared" si="43"/>
        <v>#REF!</v>
      </c>
      <c r="H86" s="10" t="e">
        <f t="shared" si="44"/>
        <v>#REF!</v>
      </c>
      <c r="I86" s="10" t="e">
        <f t="shared" si="45"/>
        <v>#REF!</v>
      </c>
      <c r="K86" s="44" t="s">
        <v>141</v>
      </c>
      <c r="O86" s="4"/>
      <c r="P86" s="5"/>
      <c r="Q86" s="6" t="s">
        <v>144</v>
      </c>
      <c r="R86" s="7" t="e">
        <f>VLOOKUP($K86,#REF!,$K$1,FALSE)</f>
        <v>#REF!</v>
      </c>
      <c r="S86" s="8" t="e">
        <f>VLOOKUP($K86,#REF!,$L$1,FALSE)</f>
        <v>#REF!</v>
      </c>
      <c r="T86" s="9" t="e">
        <f t="shared" si="46"/>
        <v>#REF!</v>
      </c>
      <c r="U86" s="10" t="e">
        <f t="shared" si="47"/>
        <v>#REF!</v>
      </c>
      <c r="V86" s="10" t="e">
        <f t="shared" si="48"/>
        <v>#REF!</v>
      </c>
      <c r="W86" s="10" t="e">
        <f t="shared" si="49"/>
        <v>#REF!</v>
      </c>
      <c r="Y86" s="52" t="s">
        <v>127</v>
      </c>
    </row>
    <row r="87" spans="1:27" ht="9.6" customHeight="1">
      <c r="A87" s="32"/>
      <c r="B87" s="33" t="s">
        <v>29</v>
      </c>
      <c r="C87" s="34"/>
      <c r="D87" s="36" t="e">
        <f>VLOOKUP($K87,#REF!,$K$1,FALSE)</f>
        <v>#REF!</v>
      </c>
      <c r="E87" s="36" t="e">
        <f>VLOOKUP($K87,#REF!,$L$1,FALSE)</f>
        <v>#REF!</v>
      </c>
      <c r="F87" s="35" t="e">
        <f t="shared" si="34"/>
        <v>#REF!</v>
      </c>
      <c r="G87" s="37" t="e">
        <f t="shared" si="35"/>
        <v>#REF!</v>
      </c>
      <c r="H87" s="50" t="e">
        <f>+D87/$D$87</f>
        <v>#REF!</v>
      </c>
      <c r="I87" s="50" t="e">
        <f t="shared" si="37"/>
        <v>#REF!</v>
      </c>
      <c r="K87" s="51" t="s">
        <v>128</v>
      </c>
      <c r="L87" s="40" t="e">
        <f>SUM(L3:L83)</f>
        <v>#REF!</v>
      </c>
      <c r="M87" s="40" t="e">
        <f>SUM(M3:M83)</f>
        <v>#REF!</v>
      </c>
      <c r="O87" s="32"/>
      <c r="P87" s="33" t="s">
        <v>29</v>
      </c>
      <c r="Q87" s="34"/>
      <c r="R87" s="36" t="e">
        <f>VLOOKUP($K87,#REF!,$K$1,FALSE)</f>
        <v>#REF!</v>
      </c>
      <c r="S87" s="36" t="e">
        <f>VLOOKUP($K87,#REF!,$L$1,FALSE)</f>
        <v>#REF!</v>
      </c>
      <c r="T87" s="35" t="e">
        <f t="shared" ref="T87" si="50">R87-S87</f>
        <v>#REF!</v>
      </c>
      <c r="U87" s="37" t="e">
        <f t="shared" ref="U87" si="51">IF(S87=0,"-",R87/S87-1)</f>
        <v>#REF!</v>
      </c>
      <c r="V87" s="50" t="e">
        <f t="shared" ref="V87" si="52">+R87/R$87</f>
        <v>#REF!</v>
      </c>
      <c r="W87" s="50" t="e">
        <f t="shared" ref="W87" si="53">+S87/S$87</f>
        <v>#REF!</v>
      </c>
      <c r="Y87" s="51" t="s">
        <v>128</v>
      </c>
      <c r="Z87" s="40" t="e">
        <f>SUM(Z3:Z83)</f>
        <v>#REF!</v>
      </c>
      <c r="AA87" s="40" t="e">
        <f>SUM(AA3:AA83)</f>
        <v>#REF!</v>
      </c>
    </row>
    <row r="88" spans="1:27" ht="9.6" customHeight="1">
      <c r="A88" s="53"/>
      <c r="B88" s="53"/>
      <c r="C88" s="53"/>
      <c r="D88" s="53"/>
      <c r="O88" s="53"/>
      <c r="P88" s="53"/>
      <c r="Q88" s="53"/>
      <c r="R88" s="53"/>
    </row>
    <row r="89" spans="1:27" ht="9.6" customHeight="1">
      <c r="A89" s="32" t="s">
        <v>65</v>
      </c>
      <c r="B89" s="33"/>
      <c r="C89" s="34"/>
      <c r="D89" s="35" t="e">
        <f>D87-D3</f>
        <v>#REF!</v>
      </c>
      <c r="E89" s="36" t="e">
        <f>E87-E3</f>
        <v>#REF!</v>
      </c>
      <c r="F89" s="35" t="e">
        <f>D89-E89</f>
        <v>#REF!</v>
      </c>
      <c r="G89" s="37" t="e">
        <f>IF(E89=0,"-",D89/E89-1)</f>
        <v>#REF!</v>
      </c>
      <c r="H89" s="45"/>
      <c r="I89" s="42"/>
      <c r="O89" s="32" t="s">
        <v>65</v>
      </c>
      <c r="P89" s="33"/>
      <c r="Q89" s="34"/>
      <c r="R89" s="35" t="e">
        <f>R87-R3</f>
        <v>#REF!</v>
      </c>
      <c r="S89" s="36" t="e">
        <f>S87-S3</f>
        <v>#REF!</v>
      </c>
      <c r="T89" s="35" t="e">
        <f>R89-S89</f>
        <v>#REF!</v>
      </c>
      <c r="U89" s="37" t="e">
        <f>IF(S89=0,"-",R89/S89-1)</f>
        <v>#REF!</v>
      </c>
      <c r="V89" s="45"/>
      <c r="W89" s="42"/>
    </row>
    <row r="90" spans="1:27" ht="9.6" customHeight="1">
      <c r="A90" s="1" t="s">
        <v>66</v>
      </c>
      <c r="C90" s="49"/>
      <c r="D90" s="49"/>
      <c r="E90" s="49"/>
      <c r="F90" s="76"/>
      <c r="G90" s="77"/>
      <c r="K90"/>
      <c r="O90" s="1" t="s">
        <v>66</v>
      </c>
      <c r="Q90" s="49"/>
      <c r="R90" s="49"/>
      <c r="S90" s="49"/>
      <c r="T90" s="76"/>
      <c r="U90" s="77"/>
      <c r="Y90"/>
    </row>
    <row r="91" spans="1:27" ht="7.5" customHeight="1">
      <c r="C91" s="1" t="s">
        <v>133</v>
      </c>
      <c r="Q91" s="1" t="s">
        <v>133</v>
      </c>
    </row>
    <row r="92" spans="1:27" s="66" customFormat="1" ht="8.25">
      <c r="A92" s="60"/>
      <c r="B92" s="61"/>
      <c r="C92" s="62" t="s">
        <v>81</v>
      </c>
      <c r="D92" s="69" t="e">
        <f>VLOOKUP($K92,#REF!,$K$1,FALSE)</f>
        <v>#REF!</v>
      </c>
      <c r="E92" s="63" t="e">
        <f>VLOOKUP($K92,#REF!,$L$1,FALSE)</f>
        <v>#REF!</v>
      </c>
      <c r="F92" s="64" t="e">
        <f>D92-E92</f>
        <v>#REF!</v>
      </c>
      <c r="G92" s="65" t="e">
        <f>IF(E92=0,"-",D92/E92-1)</f>
        <v>#REF!</v>
      </c>
      <c r="H92" s="65" t="e">
        <f>+D92/D$87</f>
        <v>#REF!</v>
      </c>
      <c r="I92" s="65" t="e">
        <f>IF(E$87=0," ",E92/E$87)</f>
        <v>#REF!</v>
      </c>
      <c r="J92" s="68"/>
      <c r="K92" s="67" t="s">
        <v>79</v>
      </c>
      <c r="L92" s="68"/>
      <c r="M92" s="68"/>
      <c r="O92" s="60"/>
      <c r="P92" s="61"/>
      <c r="Q92" s="62" t="s">
        <v>81</v>
      </c>
      <c r="R92" s="69" t="e">
        <f>VLOOKUP($K92,#REF!,$K$1,FALSE)</f>
        <v>#REF!</v>
      </c>
      <c r="S92" s="63" t="e">
        <f>VLOOKUP($K92,#REF!,$L$1,FALSE)</f>
        <v>#REF!</v>
      </c>
      <c r="T92" s="64" t="e">
        <f>R92-S92</f>
        <v>#REF!</v>
      </c>
      <c r="U92" s="65" t="e">
        <f>IF(S92=0,"-",R92/S92-1)</f>
        <v>#REF!</v>
      </c>
      <c r="V92" s="65" t="e">
        <f>+R92/R$87</f>
        <v>#REF!</v>
      </c>
      <c r="W92" s="65" t="e">
        <f>IF(S$87=0," ",S92/S$87)</f>
        <v>#REF!</v>
      </c>
      <c r="X92" s="68"/>
      <c r="Y92" s="67" t="s">
        <v>79</v>
      </c>
      <c r="Z92" s="68"/>
      <c r="AA92" s="68"/>
    </row>
    <row r="93" spans="1:27" ht="9.6" customHeight="1">
      <c r="D93" s="40" t="e">
        <f>+D87-D81-D76-D66-D58-D50-D49-D37-D27-D18-D11-D3</f>
        <v>#REF!</v>
      </c>
      <c r="E93" s="40" t="e">
        <f>+E87-E81-E76-E66-E58-E50-E49-E37-E27-E18-E11-E3</f>
        <v>#REF!</v>
      </c>
      <c r="R93" s="40" t="e">
        <f>+R87-R81-R76-R66-R58-R50-R49-R37-R27-R18-R11-R3</f>
        <v>#REF!</v>
      </c>
      <c r="S93" s="40" t="e">
        <f>+S87-S81-S76-S66-S58-S50-S49-S37-S27-S18-S11-S3</f>
        <v>#REF!</v>
      </c>
    </row>
    <row r="94" spans="1:27">
      <c r="C94" s="46" t="s">
        <v>67</v>
      </c>
      <c r="D94" s="40" t="e">
        <f>SUM(D3,D11,D18,D27,D37,D49,D50,D58,D66,D76,D81,D79)</f>
        <v>#REF!</v>
      </c>
      <c r="E94" s="40" t="e">
        <f>SUM(E3,E11,E18,E27,E37,E49,E50,E58,E66,E76,E81,E79)</f>
        <v>#REF!</v>
      </c>
      <c r="Q94" s="46" t="s">
        <v>67</v>
      </c>
      <c r="R94" s="40" t="e">
        <f>SUM(R3,R11,R18,R27,R37,R49,R50,R58,R66,R76,R81,R79)</f>
        <v>#REF!</v>
      </c>
      <c r="S94" s="40" t="e">
        <f>SUM(S3,S11,S18,S27,S37,S49,S50,S58,S66,S76,S81,S79)</f>
        <v>#REF!</v>
      </c>
    </row>
    <row r="95" spans="1:27">
      <c r="D95" s="70" t="e">
        <f>D87-D94</f>
        <v>#REF!</v>
      </c>
      <c r="E95" s="70" t="e">
        <f>E87-E94</f>
        <v>#REF!</v>
      </c>
      <c r="R95" s="70" t="e">
        <f>R87-R94</f>
        <v>#REF!</v>
      </c>
      <c r="S95" s="70" t="e">
        <f>S87-S94</f>
        <v>#REF!</v>
      </c>
    </row>
    <row r="96" spans="1:27">
      <c r="C96" s="1" t="s">
        <v>82</v>
      </c>
      <c r="D96" s="40" t="e">
        <f>+D87-D48-D39</f>
        <v>#REF!</v>
      </c>
      <c r="E96" s="40" t="e">
        <f>+E87-E48-E39</f>
        <v>#REF!</v>
      </c>
      <c r="F96" s="40" t="e">
        <f>+D96-E96</f>
        <v>#REF!</v>
      </c>
      <c r="G96" s="59" t="e">
        <f>+F96/E96</f>
        <v>#REF!</v>
      </c>
      <c r="Q96" s="1" t="s">
        <v>82</v>
      </c>
      <c r="R96" s="40" t="e">
        <f>+R87-R48-R39</f>
        <v>#REF!</v>
      </c>
      <c r="S96" s="40" t="e">
        <f>+S87-S48-S39</f>
        <v>#REF!</v>
      </c>
      <c r="T96" s="40" t="e">
        <f>+R96-S96</f>
        <v>#REF!</v>
      </c>
      <c r="U96" s="59" t="e">
        <f>+T96/S96</f>
        <v>#REF!</v>
      </c>
    </row>
    <row r="97" spans="5:21">
      <c r="Q97" s="46"/>
    </row>
    <row r="103" spans="5:21" ht="9.6" customHeight="1">
      <c r="E103" s="1"/>
      <c r="G103" s="1"/>
      <c r="S103" s="1"/>
      <c r="U103" s="1"/>
    </row>
  </sheetData>
  <phoneticPr fontId="9" type="noConversion"/>
  <pageMargins left="0.5" right="0.78740157499999996" top="0.2" bottom="0.2" header="0.15" footer="0.15"/>
  <pageSetup paperSize="9" scale="98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1" enableFormatConditionsCalculation="0">
    <tabColor indexed="57"/>
    <pageSetUpPr fitToPage="1"/>
  </sheetPr>
  <dimension ref="A1:X97"/>
  <sheetViews>
    <sheetView workbookViewId="0">
      <selection activeCell="G42" sqref="G42"/>
    </sheetView>
  </sheetViews>
  <sheetFormatPr baseColWidth="10" defaultColWidth="11.5703125" defaultRowHeight="9.6" customHeight="1"/>
  <cols>
    <col min="1" max="1" width="13.28515625" style="1" bestFit="1" customWidth="1"/>
    <col min="2" max="2" width="2.7109375" style="1" customWidth="1"/>
    <col min="3" max="3" width="15.28515625" style="1" bestFit="1" customWidth="1"/>
    <col min="4" max="4" width="10.7109375" style="1" customWidth="1"/>
    <col min="5" max="5" width="10.7109375" style="18" customWidth="1"/>
    <col min="6" max="6" width="9.7109375" style="1" customWidth="1"/>
    <col min="7" max="7" width="9.7109375" style="19" customWidth="1"/>
    <col min="8" max="8" width="6.28515625" style="1" bestFit="1" customWidth="1"/>
    <col min="9" max="9" width="6.42578125" style="1" bestFit="1" customWidth="1"/>
    <col min="10" max="10" width="7.7109375" style="1" customWidth="1"/>
    <col min="11" max="11" width="3" style="1" customWidth="1"/>
    <col min="12" max="12" width="8.85546875" style="1" customWidth="1"/>
    <col min="13" max="13" width="6.42578125" style="1" customWidth="1"/>
    <col min="14" max="14" width="13.28515625" style="1" customWidth="1"/>
    <col min="15" max="15" width="2.7109375" style="1" customWidth="1"/>
    <col min="16" max="16" width="15.28515625" style="1" bestFit="1" customWidth="1"/>
    <col min="17" max="17" width="10.7109375" style="1" customWidth="1"/>
    <col min="18" max="18" width="10.7109375" style="18" customWidth="1"/>
    <col min="19" max="19" width="9.7109375" style="1" customWidth="1"/>
    <col min="20" max="20" width="9.7109375" style="19" customWidth="1"/>
    <col min="21" max="21" width="6.28515625" style="1" bestFit="1" customWidth="1"/>
    <col min="22" max="22" width="6.42578125" style="1" bestFit="1" customWidth="1"/>
    <col min="23" max="16384" width="11.5703125" style="1"/>
  </cols>
  <sheetData>
    <row r="1" spans="1:24" ht="9.6" customHeight="1">
      <c r="A1" s="38" t="str">
        <f>"Cumul à fin :  "&amp;date!B3&amp;" "&amp;date!C3</f>
        <v>Cumul à fin :  Octobre 2017</v>
      </c>
      <c r="E1" s="87" t="s">
        <v>137</v>
      </c>
      <c r="F1" s="87" t="s">
        <v>147</v>
      </c>
      <c r="G1" s="48" t="s">
        <v>74</v>
      </c>
      <c r="H1" s="87" t="s">
        <v>137</v>
      </c>
      <c r="I1" s="87" t="s">
        <v>147</v>
      </c>
      <c r="J1" s="94" t="s">
        <v>148</v>
      </c>
      <c r="K1" s="49"/>
      <c r="L1" s="87"/>
      <c r="M1" s="38"/>
      <c r="N1" s="38" t="str">
        <f>"Mensuel :  "&amp;date!B3&amp;" "&amp;date!C3</f>
        <v>Mensuel :  Octobre 2017</v>
      </c>
      <c r="Q1" s="87" t="s">
        <v>137</v>
      </c>
      <c r="R1" s="87" t="s">
        <v>147</v>
      </c>
      <c r="S1" s="48" t="s">
        <v>74</v>
      </c>
      <c r="T1" s="87" t="s">
        <v>137</v>
      </c>
      <c r="U1" s="87" t="s">
        <v>147</v>
      </c>
      <c r="V1" s="94" t="s">
        <v>148</v>
      </c>
      <c r="W1" s="49"/>
      <c r="X1" s="87"/>
    </row>
    <row r="2" spans="1:24" ht="7.5" customHeight="1">
      <c r="A2" s="105" t="s">
        <v>558</v>
      </c>
      <c r="E2" s="20" t="e">
        <f>#REF!</f>
        <v>#REF!</v>
      </c>
      <c r="F2" s="20">
        <v>2017</v>
      </c>
      <c r="G2" s="86">
        <v>2017</v>
      </c>
      <c r="H2" s="20" t="e">
        <f>#REF!</f>
        <v>#REF!</v>
      </c>
      <c r="I2" s="20">
        <v>2016</v>
      </c>
      <c r="J2" s="87">
        <v>2016</v>
      </c>
      <c r="K2" s="3" t="s">
        <v>44</v>
      </c>
      <c r="L2" s="3" t="s">
        <v>45</v>
      </c>
      <c r="Q2" s="20" t="e">
        <f>#REF!</f>
        <v>#REF!</v>
      </c>
      <c r="R2" s="20">
        <v>2017</v>
      </c>
      <c r="S2" s="86">
        <v>2017</v>
      </c>
      <c r="T2" s="20" t="e">
        <f>#REF!</f>
        <v>#REF!</v>
      </c>
      <c r="U2" s="20">
        <v>2016</v>
      </c>
      <c r="V2" s="87">
        <v>2016</v>
      </c>
      <c r="W2" s="3" t="s">
        <v>44</v>
      </c>
      <c r="X2" s="3" t="s">
        <v>45</v>
      </c>
    </row>
    <row r="3" spans="1:24" ht="9.6" customHeight="1">
      <c r="A3" s="2" t="s">
        <v>0</v>
      </c>
      <c r="B3" s="22" t="s">
        <v>30</v>
      </c>
      <c r="C3" s="98"/>
      <c r="D3" s="23"/>
      <c r="E3" s="29"/>
      <c r="F3" s="29"/>
      <c r="G3" s="25"/>
      <c r="H3" s="29"/>
      <c r="I3" s="88"/>
      <c r="J3" s="25"/>
      <c r="K3" s="24">
        <f t="shared" ref="K3:K66" si="0">E3-H3</f>
        <v>0</v>
      </c>
      <c r="L3" s="25" t="str">
        <f t="shared" ref="L3:L66" si="1">IF(H3=0,"-",E3/H3-1)</f>
        <v>-</v>
      </c>
      <c r="N3" s="22" t="s">
        <v>30</v>
      </c>
      <c r="O3" s="98"/>
      <c r="P3" s="23"/>
      <c r="Q3" s="29"/>
      <c r="R3" s="29"/>
      <c r="S3" s="25"/>
      <c r="T3" s="29"/>
      <c r="U3" s="88"/>
      <c r="V3" s="25"/>
      <c r="W3" s="24"/>
      <c r="X3" s="25"/>
    </row>
    <row r="4" spans="1:24" ht="9.6" hidden="1" customHeight="1">
      <c r="A4" s="4" t="s">
        <v>1</v>
      </c>
      <c r="B4" s="5" t="s">
        <v>2</v>
      </c>
      <c r="C4" s="96"/>
      <c r="D4" s="6"/>
      <c r="E4" s="8"/>
      <c r="F4" s="8"/>
      <c r="G4" s="10"/>
      <c r="H4" s="8"/>
      <c r="I4" s="89"/>
      <c r="J4" s="10"/>
      <c r="K4" s="9">
        <f t="shared" si="0"/>
        <v>0</v>
      </c>
      <c r="L4" s="10" t="str">
        <f t="shared" si="1"/>
        <v>-</v>
      </c>
      <c r="N4" s="5" t="s">
        <v>2</v>
      </c>
      <c r="O4" s="96"/>
      <c r="P4" s="6"/>
      <c r="Q4" s="8"/>
      <c r="R4" s="8"/>
      <c r="S4" s="10"/>
      <c r="T4" s="8"/>
      <c r="U4" s="89"/>
      <c r="V4" s="10"/>
      <c r="W4" s="9"/>
      <c r="X4" s="10"/>
    </row>
    <row r="5" spans="1:24" ht="9.6" hidden="1" customHeight="1">
      <c r="A5" s="4" t="s">
        <v>3</v>
      </c>
      <c r="B5" s="5" t="s">
        <v>4</v>
      </c>
      <c r="C5" s="96"/>
      <c r="D5" s="6"/>
      <c r="E5" s="8"/>
      <c r="F5" s="8"/>
      <c r="G5" s="10"/>
      <c r="H5" s="8"/>
      <c r="I5" s="89"/>
      <c r="J5" s="10"/>
      <c r="K5" s="9">
        <f t="shared" si="0"/>
        <v>0</v>
      </c>
      <c r="L5" s="10" t="str">
        <f t="shared" si="1"/>
        <v>-</v>
      </c>
      <c r="N5" s="5" t="s">
        <v>4</v>
      </c>
      <c r="O5" s="96"/>
      <c r="P5" s="6"/>
      <c r="Q5" s="8"/>
      <c r="R5" s="8"/>
      <c r="S5" s="10"/>
      <c r="T5" s="8"/>
      <c r="U5" s="89"/>
      <c r="V5" s="10"/>
      <c r="W5" s="9"/>
      <c r="X5" s="10"/>
    </row>
    <row r="6" spans="1:24" ht="9.6" hidden="1" customHeight="1">
      <c r="A6" s="4"/>
      <c r="B6" s="5" t="s">
        <v>5</v>
      </c>
      <c r="C6" s="96"/>
      <c r="D6" s="6"/>
      <c r="E6" s="8"/>
      <c r="F6" s="8"/>
      <c r="G6" s="10"/>
      <c r="H6" s="8"/>
      <c r="I6" s="89"/>
      <c r="J6" s="10"/>
      <c r="K6" s="9">
        <f t="shared" si="0"/>
        <v>0</v>
      </c>
      <c r="L6" s="10" t="str">
        <f t="shared" si="1"/>
        <v>-</v>
      </c>
      <c r="N6" s="5" t="s">
        <v>5</v>
      </c>
      <c r="O6" s="96"/>
      <c r="P6" s="6"/>
      <c r="Q6" s="8"/>
      <c r="R6" s="8"/>
      <c r="S6" s="10"/>
      <c r="T6" s="8"/>
      <c r="U6" s="89"/>
      <c r="V6" s="10"/>
      <c r="W6" s="9"/>
      <c r="X6" s="10"/>
    </row>
    <row r="7" spans="1:24" ht="9.6" hidden="1" customHeight="1">
      <c r="A7" s="4"/>
      <c r="B7" s="5" t="s">
        <v>6</v>
      </c>
      <c r="C7" s="96"/>
      <c r="D7" s="6"/>
      <c r="E7" s="8"/>
      <c r="F7" s="8"/>
      <c r="G7" s="10"/>
      <c r="H7" s="8"/>
      <c r="I7" s="89"/>
      <c r="J7" s="10"/>
      <c r="K7" s="9">
        <f t="shared" si="0"/>
        <v>0</v>
      </c>
      <c r="L7" s="10" t="str">
        <f t="shared" si="1"/>
        <v>-</v>
      </c>
      <c r="N7" s="5" t="s">
        <v>6</v>
      </c>
      <c r="O7" s="96"/>
      <c r="P7" s="6"/>
      <c r="Q7" s="8"/>
      <c r="R7" s="8"/>
      <c r="S7" s="10"/>
      <c r="T7" s="8"/>
      <c r="U7" s="89"/>
      <c r="V7" s="10"/>
      <c r="W7" s="9"/>
      <c r="X7" s="10"/>
    </row>
    <row r="8" spans="1:24" ht="9.6" hidden="1" customHeight="1">
      <c r="A8" s="4"/>
      <c r="B8" s="5" t="s">
        <v>7</v>
      </c>
      <c r="C8" s="96"/>
      <c r="D8" s="6"/>
      <c r="E8" s="8"/>
      <c r="F8" s="8"/>
      <c r="G8" s="10"/>
      <c r="H8" s="8"/>
      <c r="I8" s="89"/>
      <c r="J8" s="10"/>
      <c r="K8" s="9">
        <f t="shared" si="0"/>
        <v>0</v>
      </c>
      <c r="L8" s="10" t="str">
        <f t="shared" si="1"/>
        <v>-</v>
      </c>
      <c r="N8" s="5" t="s">
        <v>7</v>
      </c>
      <c r="O8" s="96"/>
      <c r="P8" s="6"/>
      <c r="Q8" s="8"/>
      <c r="R8" s="8"/>
      <c r="S8" s="10"/>
      <c r="T8" s="8"/>
      <c r="U8" s="89"/>
      <c r="V8" s="10"/>
      <c r="W8" s="9"/>
      <c r="X8" s="10"/>
    </row>
    <row r="9" spans="1:24" ht="9.6" hidden="1" customHeight="1">
      <c r="A9" s="4"/>
      <c r="B9" s="5" t="s">
        <v>71</v>
      </c>
      <c r="C9" s="96"/>
      <c r="D9" s="6"/>
      <c r="E9" s="8"/>
      <c r="F9" s="8"/>
      <c r="G9" s="10"/>
      <c r="H9" s="8"/>
      <c r="I9" s="89"/>
      <c r="J9" s="10"/>
      <c r="K9" s="9">
        <f t="shared" si="0"/>
        <v>0</v>
      </c>
      <c r="L9" s="10" t="str">
        <f t="shared" si="1"/>
        <v>-</v>
      </c>
      <c r="N9" s="5" t="s">
        <v>71</v>
      </c>
      <c r="O9" s="96"/>
      <c r="P9" s="6"/>
      <c r="Q9" s="8"/>
      <c r="R9" s="8"/>
      <c r="S9" s="10"/>
      <c r="T9" s="8"/>
      <c r="U9" s="89"/>
      <c r="V9" s="10"/>
      <c r="W9" s="9"/>
      <c r="X9" s="10"/>
    </row>
    <row r="10" spans="1:24" ht="9.6" hidden="1" customHeight="1">
      <c r="A10" s="11"/>
      <c r="B10" s="12" t="s">
        <v>8</v>
      </c>
      <c r="C10" s="97"/>
      <c r="D10" s="13"/>
      <c r="E10" s="14"/>
      <c r="F10" s="14"/>
      <c r="G10" s="16"/>
      <c r="H10" s="14"/>
      <c r="I10" s="90"/>
      <c r="J10" s="16"/>
      <c r="K10" s="15">
        <f t="shared" si="0"/>
        <v>0</v>
      </c>
      <c r="L10" s="16" t="str">
        <f t="shared" si="1"/>
        <v>-</v>
      </c>
      <c r="N10" s="12" t="s">
        <v>8</v>
      </c>
      <c r="O10" s="97"/>
      <c r="P10" s="13"/>
      <c r="Q10" s="14"/>
      <c r="R10" s="14"/>
      <c r="S10" s="16"/>
      <c r="T10" s="14"/>
      <c r="U10" s="90"/>
      <c r="V10" s="16"/>
      <c r="W10" s="15"/>
      <c r="X10" s="16"/>
    </row>
    <row r="11" spans="1:24" ht="9.6" customHeight="1">
      <c r="A11" s="2" t="s">
        <v>9</v>
      </c>
      <c r="B11" s="22" t="s">
        <v>10</v>
      </c>
      <c r="C11" s="98"/>
      <c r="D11" s="23"/>
      <c r="E11" s="56"/>
      <c r="F11" s="56"/>
      <c r="G11" s="25"/>
      <c r="H11" s="56"/>
      <c r="I11" s="91"/>
      <c r="J11" s="25"/>
      <c r="K11" s="24">
        <f t="shared" si="0"/>
        <v>0</v>
      </c>
      <c r="L11" s="25" t="str">
        <f t="shared" si="1"/>
        <v>-</v>
      </c>
      <c r="N11" s="22" t="s">
        <v>10</v>
      </c>
      <c r="O11" s="98"/>
      <c r="P11" s="23"/>
      <c r="Q11" s="56"/>
      <c r="R11" s="56"/>
      <c r="S11" s="25"/>
      <c r="T11" s="56"/>
      <c r="U11" s="91"/>
      <c r="V11" s="25"/>
      <c r="W11" s="24"/>
      <c r="X11" s="25"/>
    </row>
    <row r="12" spans="1:24" ht="9.6" customHeight="1">
      <c r="A12" s="4" t="s">
        <v>1</v>
      </c>
      <c r="B12" s="5"/>
      <c r="C12" s="96" t="s">
        <v>14</v>
      </c>
      <c r="D12" s="6"/>
      <c r="E12" s="8"/>
      <c r="F12" s="8"/>
      <c r="G12" s="10"/>
      <c r="H12" s="8"/>
      <c r="I12" s="89"/>
      <c r="J12" s="10"/>
      <c r="K12" s="9">
        <f t="shared" si="0"/>
        <v>0</v>
      </c>
      <c r="L12" s="10" t="str">
        <f t="shared" si="1"/>
        <v>-</v>
      </c>
      <c r="N12" s="5"/>
      <c r="O12" s="96" t="s">
        <v>14</v>
      </c>
      <c r="P12" s="6"/>
      <c r="Q12" s="8"/>
      <c r="R12" s="8"/>
      <c r="S12" s="10"/>
      <c r="T12" s="8"/>
      <c r="U12" s="89"/>
      <c r="V12" s="10"/>
      <c r="W12" s="9"/>
      <c r="X12" s="10"/>
    </row>
    <row r="13" spans="1:24" ht="9.6" customHeight="1">
      <c r="A13" s="4" t="s">
        <v>11</v>
      </c>
      <c r="B13" s="5"/>
      <c r="C13" s="96"/>
      <c r="D13" s="6" t="s">
        <v>150</v>
      </c>
      <c r="E13" s="8"/>
      <c r="F13" s="8"/>
      <c r="G13" s="10"/>
      <c r="H13" s="8"/>
      <c r="I13" s="89"/>
      <c r="J13" s="10"/>
      <c r="K13" s="9"/>
      <c r="L13" s="10"/>
      <c r="N13" s="5"/>
      <c r="O13" s="96"/>
      <c r="P13" s="6" t="s">
        <v>150</v>
      </c>
      <c r="Q13" s="8"/>
      <c r="R13" s="8"/>
      <c r="S13" s="10"/>
      <c r="T13" s="8"/>
      <c r="U13" s="89"/>
      <c r="V13" s="10"/>
      <c r="W13" s="9"/>
      <c r="X13" s="10"/>
    </row>
    <row r="14" spans="1:24" ht="9.6" customHeight="1">
      <c r="A14" s="4" t="s">
        <v>12</v>
      </c>
      <c r="B14" s="5"/>
      <c r="C14" s="96"/>
      <c r="D14" s="6" t="s">
        <v>151</v>
      </c>
      <c r="E14" s="8"/>
      <c r="F14" s="8"/>
      <c r="G14" s="10"/>
      <c r="H14" s="8"/>
      <c r="I14" s="89"/>
      <c r="J14" s="10"/>
      <c r="K14" s="9"/>
      <c r="L14" s="10"/>
      <c r="N14" s="5"/>
      <c r="O14" s="96"/>
      <c r="P14" s="6" t="s">
        <v>151</v>
      </c>
      <c r="Q14" s="8"/>
      <c r="R14" s="8"/>
      <c r="S14" s="10"/>
      <c r="T14" s="8"/>
      <c r="U14" s="89"/>
      <c r="V14" s="10"/>
      <c r="W14" s="9"/>
      <c r="X14" s="10"/>
    </row>
    <row r="15" spans="1:24" ht="9.6" customHeight="1">
      <c r="B15" s="5"/>
      <c r="C15" s="96" t="s">
        <v>149</v>
      </c>
      <c r="D15" s="6"/>
      <c r="E15" s="8"/>
      <c r="F15" s="8"/>
      <c r="G15" s="10"/>
      <c r="H15" s="8"/>
      <c r="I15" s="89"/>
      <c r="J15" s="10"/>
      <c r="K15" s="9">
        <f t="shared" si="0"/>
        <v>0</v>
      </c>
      <c r="L15" s="10" t="str">
        <f t="shared" si="1"/>
        <v>-</v>
      </c>
      <c r="N15" s="5"/>
      <c r="O15" s="96" t="s">
        <v>149</v>
      </c>
      <c r="P15" s="6"/>
      <c r="Q15" s="8"/>
      <c r="R15" s="8"/>
      <c r="S15" s="10"/>
      <c r="T15" s="8"/>
      <c r="U15" s="89"/>
      <c r="V15" s="10"/>
      <c r="W15" s="9"/>
      <c r="X15" s="10"/>
    </row>
    <row r="16" spans="1:24" ht="9.6" customHeight="1">
      <c r="A16" s="4"/>
      <c r="B16" s="5"/>
      <c r="C16" s="96"/>
      <c r="D16" s="6" t="s">
        <v>152</v>
      </c>
      <c r="E16" s="8"/>
      <c r="F16" s="8"/>
      <c r="G16" s="10"/>
      <c r="H16" s="8"/>
      <c r="I16" s="89"/>
      <c r="J16" s="10"/>
      <c r="K16" s="9"/>
      <c r="L16" s="10"/>
      <c r="N16" s="5"/>
      <c r="O16" s="96"/>
      <c r="P16" s="6" t="s">
        <v>152</v>
      </c>
      <c r="Q16" s="8"/>
      <c r="R16" s="8"/>
      <c r="S16" s="10"/>
      <c r="T16" s="8"/>
      <c r="U16" s="89"/>
      <c r="V16" s="10"/>
      <c r="W16" s="9"/>
      <c r="X16" s="10"/>
    </row>
    <row r="17" spans="1:24" ht="9.6" customHeight="1">
      <c r="A17" s="4"/>
      <c r="B17" s="5"/>
      <c r="C17" s="96"/>
      <c r="D17" s="6" t="s">
        <v>153</v>
      </c>
      <c r="E17" s="8"/>
      <c r="F17" s="8"/>
      <c r="G17" s="10"/>
      <c r="H17" s="8"/>
      <c r="I17" s="89"/>
      <c r="J17" s="10"/>
      <c r="K17" s="9"/>
      <c r="L17" s="10"/>
      <c r="N17" s="5"/>
      <c r="O17" s="96"/>
      <c r="P17" s="6" t="s">
        <v>153</v>
      </c>
      <c r="Q17" s="8"/>
      <c r="R17" s="8"/>
      <c r="S17" s="10"/>
      <c r="T17" s="8"/>
      <c r="U17" s="89"/>
      <c r="V17" s="10"/>
      <c r="W17" s="9"/>
      <c r="X17" s="10"/>
    </row>
    <row r="18" spans="1:24" ht="9.6" customHeight="1">
      <c r="A18" s="4"/>
      <c r="B18" s="5"/>
      <c r="C18" s="96"/>
      <c r="D18" s="6" t="s">
        <v>154</v>
      </c>
      <c r="E18" s="8"/>
      <c r="F18" s="8"/>
      <c r="G18" s="10"/>
      <c r="H18" s="8"/>
      <c r="I18" s="89"/>
      <c r="J18" s="10"/>
      <c r="K18" s="9"/>
      <c r="L18" s="10"/>
      <c r="N18" s="5"/>
      <c r="O18" s="96"/>
      <c r="P18" s="6" t="s">
        <v>154</v>
      </c>
      <c r="Q18" s="8"/>
      <c r="R18" s="8"/>
      <c r="S18" s="10"/>
      <c r="T18" s="8"/>
      <c r="U18" s="89"/>
      <c r="V18" s="10"/>
      <c r="W18" s="9"/>
      <c r="X18" s="10"/>
    </row>
    <row r="19" spans="1:24" ht="9.6" customHeight="1">
      <c r="B19" s="5"/>
      <c r="C19" s="96" t="s">
        <v>13</v>
      </c>
      <c r="D19" s="6"/>
      <c r="E19" s="8"/>
      <c r="F19" s="8"/>
      <c r="G19" s="10"/>
      <c r="H19" s="8"/>
      <c r="I19" s="89"/>
      <c r="J19" s="10"/>
      <c r="K19" s="9">
        <f t="shared" si="0"/>
        <v>0</v>
      </c>
      <c r="L19" s="10" t="str">
        <f t="shared" si="1"/>
        <v>-</v>
      </c>
      <c r="N19" s="5"/>
      <c r="O19" s="96" t="s">
        <v>13</v>
      </c>
      <c r="P19" s="6"/>
      <c r="Q19" s="8"/>
      <c r="R19" s="8"/>
      <c r="S19" s="10"/>
      <c r="T19" s="8"/>
      <c r="U19" s="89"/>
      <c r="V19" s="10"/>
      <c r="W19" s="9"/>
      <c r="X19" s="10"/>
    </row>
    <row r="20" spans="1:24" ht="9.6" customHeight="1">
      <c r="A20" s="4"/>
      <c r="B20" s="5"/>
      <c r="C20" s="96" t="s">
        <v>31</v>
      </c>
      <c r="D20" s="6"/>
      <c r="E20" s="8"/>
      <c r="F20" s="8"/>
      <c r="G20" s="10"/>
      <c r="H20" s="8"/>
      <c r="I20" s="89"/>
      <c r="J20" s="10"/>
      <c r="K20" s="9">
        <f t="shared" si="0"/>
        <v>0</v>
      </c>
      <c r="L20" s="10" t="str">
        <f t="shared" si="1"/>
        <v>-</v>
      </c>
      <c r="N20" s="5"/>
      <c r="O20" s="96" t="s">
        <v>31</v>
      </c>
      <c r="P20" s="6"/>
      <c r="Q20" s="8"/>
      <c r="R20" s="8"/>
      <c r="S20" s="10"/>
      <c r="T20" s="8"/>
      <c r="U20" s="89"/>
      <c r="V20" s="10"/>
      <c r="W20" s="9"/>
      <c r="X20" s="10"/>
    </row>
    <row r="21" spans="1:24" ht="9.6" customHeight="1">
      <c r="A21" s="4"/>
      <c r="B21" s="26" t="s">
        <v>18</v>
      </c>
      <c r="C21" s="99"/>
      <c r="D21" s="27"/>
      <c r="E21" s="29"/>
      <c r="F21" s="29"/>
      <c r="G21" s="31"/>
      <c r="H21" s="29"/>
      <c r="I21" s="92"/>
      <c r="J21" s="31"/>
      <c r="K21" s="30">
        <f t="shared" si="0"/>
        <v>0</v>
      </c>
      <c r="L21" s="31" t="str">
        <f t="shared" si="1"/>
        <v>-</v>
      </c>
      <c r="N21" s="26" t="s">
        <v>18</v>
      </c>
      <c r="O21" s="99"/>
      <c r="P21" s="27"/>
      <c r="Q21" s="29"/>
      <c r="R21" s="29"/>
      <c r="S21" s="31"/>
      <c r="T21" s="29"/>
      <c r="U21" s="92"/>
      <c r="V21" s="31"/>
      <c r="W21" s="30"/>
      <c r="X21" s="31"/>
    </row>
    <row r="22" spans="1:24" ht="9.6" customHeight="1">
      <c r="A22" s="4"/>
      <c r="B22" s="5"/>
      <c r="C22" s="96" t="s">
        <v>35</v>
      </c>
      <c r="D22" s="6"/>
      <c r="E22" s="8"/>
      <c r="F22" s="8"/>
      <c r="G22" s="10"/>
      <c r="H22" s="8"/>
      <c r="I22" s="89"/>
      <c r="J22" s="10"/>
      <c r="K22" s="9">
        <f t="shared" si="0"/>
        <v>0</v>
      </c>
      <c r="L22" s="10" t="str">
        <f t="shared" si="1"/>
        <v>-</v>
      </c>
      <c r="N22" s="5"/>
      <c r="O22" s="96" t="s">
        <v>35</v>
      </c>
      <c r="P22" s="6"/>
      <c r="Q22" s="8"/>
      <c r="R22" s="8"/>
      <c r="S22" s="10"/>
      <c r="T22" s="8"/>
      <c r="U22" s="89"/>
      <c r="V22" s="10"/>
      <c r="W22" s="9"/>
      <c r="X22" s="10"/>
    </row>
    <row r="23" spans="1:24" ht="9.6" customHeight="1">
      <c r="A23" s="4"/>
      <c r="B23" s="5"/>
      <c r="C23" s="96" t="s">
        <v>155</v>
      </c>
      <c r="D23" s="6"/>
      <c r="E23" s="8"/>
      <c r="F23" s="8"/>
      <c r="G23" s="10"/>
      <c r="H23" s="8"/>
      <c r="I23" s="89"/>
      <c r="J23" s="10"/>
      <c r="K23" s="9">
        <f t="shared" si="0"/>
        <v>0</v>
      </c>
      <c r="L23" s="10" t="str">
        <f t="shared" si="1"/>
        <v>-</v>
      </c>
      <c r="N23" s="5"/>
      <c r="O23" s="96" t="s">
        <v>155</v>
      </c>
      <c r="P23" s="6"/>
      <c r="Q23" s="8"/>
      <c r="R23" s="8"/>
      <c r="S23" s="10"/>
      <c r="T23" s="8"/>
      <c r="U23" s="89"/>
      <c r="V23" s="10"/>
      <c r="W23" s="9"/>
      <c r="X23" s="10"/>
    </row>
    <row r="24" spans="1:24" ht="9.6" customHeight="1">
      <c r="A24" s="4"/>
      <c r="B24" s="5"/>
      <c r="C24" s="96" t="s">
        <v>36</v>
      </c>
      <c r="D24" s="6"/>
      <c r="E24" s="8"/>
      <c r="F24" s="8"/>
      <c r="G24" s="10"/>
      <c r="H24" s="8"/>
      <c r="I24" s="89"/>
      <c r="J24" s="10"/>
      <c r="K24" s="9">
        <f t="shared" si="0"/>
        <v>0</v>
      </c>
      <c r="L24" s="10" t="str">
        <f t="shared" si="1"/>
        <v>-</v>
      </c>
      <c r="N24" s="5"/>
      <c r="O24" s="96" t="s">
        <v>36</v>
      </c>
      <c r="P24" s="6"/>
      <c r="Q24" s="8"/>
      <c r="R24" s="8"/>
      <c r="S24" s="10"/>
      <c r="T24" s="8"/>
      <c r="U24" s="89"/>
      <c r="V24" s="10"/>
      <c r="W24" s="9"/>
      <c r="X24" s="10"/>
    </row>
    <row r="25" spans="1:24" ht="9.6" customHeight="1">
      <c r="A25" s="4"/>
      <c r="B25" s="5"/>
      <c r="C25" s="96" t="s">
        <v>37</v>
      </c>
      <c r="D25" s="6"/>
      <c r="E25" s="8"/>
      <c r="F25" s="8"/>
      <c r="G25" s="10"/>
      <c r="H25" s="8"/>
      <c r="I25" s="89"/>
      <c r="J25" s="10"/>
      <c r="K25" s="9">
        <f t="shared" si="0"/>
        <v>0</v>
      </c>
      <c r="L25" s="10" t="str">
        <f t="shared" si="1"/>
        <v>-</v>
      </c>
      <c r="N25" s="5"/>
      <c r="O25" s="96" t="s">
        <v>37</v>
      </c>
      <c r="P25" s="6"/>
      <c r="Q25" s="8"/>
      <c r="R25" s="8"/>
      <c r="S25" s="10"/>
      <c r="T25" s="8"/>
      <c r="U25" s="89"/>
      <c r="V25" s="10"/>
      <c r="W25" s="9"/>
      <c r="X25" s="10"/>
    </row>
    <row r="26" spans="1:24" ht="9.6" customHeight="1">
      <c r="A26" s="4"/>
      <c r="B26" s="5"/>
      <c r="C26" s="96" t="s">
        <v>34</v>
      </c>
      <c r="D26" s="6"/>
      <c r="E26" s="8"/>
      <c r="F26" s="8"/>
      <c r="G26" s="10"/>
      <c r="H26" s="8"/>
      <c r="I26" s="89"/>
      <c r="J26" s="10"/>
      <c r="K26" s="9">
        <f t="shared" si="0"/>
        <v>0</v>
      </c>
      <c r="L26" s="10" t="str">
        <f t="shared" si="1"/>
        <v>-</v>
      </c>
      <c r="N26" s="5"/>
      <c r="O26" s="96" t="s">
        <v>34</v>
      </c>
      <c r="P26" s="6"/>
      <c r="Q26" s="8"/>
      <c r="R26" s="8"/>
      <c r="S26" s="10"/>
      <c r="T26" s="8"/>
      <c r="U26" s="89"/>
      <c r="V26" s="10"/>
      <c r="W26" s="9"/>
      <c r="X26" s="10"/>
    </row>
    <row r="27" spans="1:24" ht="9.6" customHeight="1">
      <c r="A27" s="4"/>
      <c r="B27" s="5"/>
      <c r="C27" s="96" t="s">
        <v>33</v>
      </c>
      <c r="D27" s="6"/>
      <c r="E27" s="8"/>
      <c r="F27" s="8"/>
      <c r="G27" s="10"/>
      <c r="H27" s="8"/>
      <c r="I27" s="89"/>
      <c r="J27" s="10"/>
      <c r="K27" s="9">
        <f t="shared" si="0"/>
        <v>0</v>
      </c>
      <c r="L27" s="10" t="str">
        <f t="shared" si="1"/>
        <v>-</v>
      </c>
      <c r="N27" s="5"/>
      <c r="O27" s="96" t="s">
        <v>33</v>
      </c>
      <c r="P27" s="6"/>
      <c r="Q27" s="8"/>
      <c r="R27" s="8"/>
      <c r="S27" s="10"/>
      <c r="T27" s="8"/>
      <c r="U27" s="89"/>
      <c r="V27" s="10"/>
      <c r="W27" s="9"/>
      <c r="X27" s="10"/>
    </row>
    <row r="28" spans="1:24" ht="9.6" customHeight="1">
      <c r="A28" s="4"/>
      <c r="B28" s="5"/>
      <c r="C28" s="96"/>
      <c r="D28" s="6" t="s">
        <v>157</v>
      </c>
      <c r="E28" s="8"/>
      <c r="F28" s="8"/>
      <c r="G28" s="10"/>
      <c r="H28" s="8"/>
      <c r="I28" s="89"/>
      <c r="J28" s="10"/>
      <c r="K28" s="9"/>
      <c r="L28" s="10"/>
      <c r="N28" s="5"/>
      <c r="O28" s="96"/>
      <c r="P28" s="6" t="s">
        <v>157</v>
      </c>
      <c r="Q28" s="8"/>
      <c r="R28" s="8"/>
      <c r="S28" s="10"/>
      <c r="T28" s="8"/>
      <c r="U28" s="89"/>
      <c r="V28" s="10"/>
      <c r="W28" s="9"/>
      <c r="X28" s="10"/>
    </row>
    <row r="29" spans="1:24" ht="9.6" customHeight="1">
      <c r="A29" s="4"/>
      <c r="B29" s="5"/>
      <c r="C29" s="96"/>
      <c r="D29" s="6" t="s">
        <v>158</v>
      </c>
      <c r="E29" s="8"/>
      <c r="F29" s="8"/>
      <c r="G29" s="10"/>
      <c r="H29" s="8"/>
      <c r="I29" s="89"/>
      <c r="J29" s="10"/>
      <c r="K29" s="9"/>
      <c r="L29" s="10"/>
      <c r="N29" s="5"/>
      <c r="O29" s="96"/>
      <c r="P29" s="6" t="s">
        <v>158</v>
      </c>
      <c r="Q29" s="8"/>
      <c r="R29" s="8"/>
      <c r="S29" s="10"/>
      <c r="T29" s="8"/>
      <c r="U29" s="89"/>
      <c r="V29" s="10"/>
      <c r="W29" s="9"/>
      <c r="X29" s="10"/>
    </row>
    <row r="30" spans="1:24" ht="9.6" customHeight="1">
      <c r="A30" s="4"/>
      <c r="B30" s="5"/>
      <c r="C30" s="96"/>
      <c r="D30" s="6" t="s">
        <v>159</v>
      </c>
      <c r="E30" s="8"/>
      <c r="F30" s="8"/>
      <c r="G30" s="10"/>
      <c r="H30" s="8"/>
      <c r="I30" s="89"/>
      <c r="J30" s="10"/>
      <c r="K30" s="9"/>
      <c r="L30" s="10"/>
      <c r="N30" s="5"/>
      <c r="O30" s="96"/>
      <c r="P30" s="6" t="s">
        <v>159</v>
      </c>
      <c r="Q30" s="8"/>
      <c r="R30" s="8"/>
      <c r="S30" s="10"/>
      <c r="T30" s="8"/>
      <c r="U30" s="89"/>
      <c r="V30" s="10"/>
      <c r="W30" s="9"/>
      <c r="X30" s="10"/>
    </row>
    <row r="31" spans="1:24" ht="9.6" customHeight="1">
      <c r="A31" s="4"/>
      <c r="B31" s="5"/>
      <c r="C31" s="96" t="s">
        <v>32</v>
      </c>
      <c r="D31" s="6"/>
      <c r="E31" s="8"/>
      <c r="F31" s="8"/>
      <c r="G31" s="10"/>
      <c r="H31" s="8"/>
      <c r="I31" s="89"/>
      <c r="J31" s="10"/>
      <c r="K31" s="9">
        <f t="shared" si="0"/>
        <v>0</v>
      </c>
      <c r="L31" s="10" t="str">
        <f t="shared" si="1"/>
        <v>-</v>
      </c>
      <c r="N31" s="5"/>
      <c r="O31" s="96" t="s">
        <v>32</v>
      </c>
      <c r="P31" s="6"/>
      <c r="Q31" s="8"/>
      <c r="R31" s="8"/>
      <c r="S31" s="10"/>
      <c r="T31" s="8"/>
      <c r="U31" s="89"/>
      <c r="V31" s="10"/>
      <c r="W31" s="9"/>
      <c r="X31" s="10"/>
    </row>
    <row r="32" spans="1:24" ht="9.6" customHeight="1">
      <c r="A32" s="4"/>
      <c r="B32" s="5"/>
      <c r="C32" s="96" t="s">
        <v>156</v>
      </c>
      <c r="D32" s="6"/>
      <c r="E32" s="8"/>
      <c r="F32" s="8"/>
      <c r="G32" s="10"/>
      <c r="H32" s="8"/>
      <c r="I32" s="89"/>
      <c r="J32" s="10"/>
      <c r="K32" s="9">
        <f t="shared" si="0"/>
        <v>0</v>
      </c>
      <c r="L32" s="10" t="str">
        <f t="shared" si="1"/>
        <v>-</v>
      </c>
      <c r="N32" s="5"/>
      <c r="O32" s="96" t="s">
        <v>156</v>
      </c>
      <c r="P32" s="6"/>
      <c r="Q32" s="8"/>
      <c r="R32" s="8"/>
      <c r="S32" s="10"/>
      <c r="T32" s="8"/>
      <c r="U32" s="89"/>
      <c r="V32" s="10"/>
      <c r="W32" s="9"/>
      <c r="X32" s="10"/>
    </row>
    <row r="33" spans="1:24" ht="9.6" customHeight="1">
      <c r="A33" s="4"/>
      <c r="B33" s="26" t="s">
        <v>22</v>
      </c>
      <c r="C33" s="99"/>
      <c r="D33" s="27"/>
      <c r="E33" s="29"/>
      <c r="F33" s="29"/>
      <c r="G33" s="31"/>
      <c r="H33" s="29"/>
      <c r="I33" s="92"/>
      <c r="J33" s="31"/>
      <c r="K33" s="30">
        <f t="shared" si="0"/>
        <v>0</v>
      </c>
      <c r="L33" s="31" t="str">
        <f t="shared" si="1"/>
        <v>-</v>
      </c>
      <c r="N33" s="26" t="s">
        <v>22</v>
      </c>
      <c r="O33" s="99"/>
      <c r="P33" s="27"/>
      <c r="Q33" s="29"/>
      <c r="R33" s="29"/>
      <c r="S33" s="31"/>
      <c r="T33" s="29"/>
      <c r="U33" s="92"/>
      <c r="V33" s="31"/>
      <c r="W33" s="30"/>
      <c r="X33" s="31"/>
    </row>
    <row r="34" spans="1:24" ht="9.6" customHeight="1">
      <c r="A34" s="4"/>
      <c r="B34" s="5"/>
      <c r="C34" s="96" t="s">
        <v>80</v>
      </c>
      <c r="D34" s="6"/>
      <c r="E34" s="8"/>
      <c r="F34" s="8"/>
      <c r="G34" s="10"/>
      <c r="H34" s="8"/>
      <c r="I34" s="89"/>
      <c r="J34" s="10"/>
      <c r="K34" s="9">
        <f t="shared" si="0"/>
        <v>0</v>
      </c>
      <c r="L34" s="10" t="str">
        <f t="shared" si="1"/>
        <v>-</v>
      </c>
      <c r="N34" s="5"/>
      <c r="O34" s="96" t="s">
        <v>80</v>
      </c>
      <c r="P34" s="6"/>
      <c r="Q34" s="8"/>
      <c r="R34" s="8"/>
      <c r="S34" s="10"/>
      <c r="T34" s="8"/>
      <c r="U34" s="89"/>
      <c r="V34" s="10"/>
      <c r="W34" s="9"/>
      <c r="X34" s="10"/>
    </row>
    <row r="35" spans="1:24" ht="9.6" customHeight="1">
      <c r="A35" s="4"/>
      <c r="B35" s="5"/>
      <c r="C35" s="96" t="s">
        <v>160</v>
      </c>
      <c r="D35" s="6"/>
      <c r="E35" s="8"/>
      <c r="F35" s="8"/>
      <c r="G35" s="10"/>
      <c r="H35" s="8"/>
      <c r="I35" s="89"/>
      <c r="J35" s="10"/>
      <c r="K35" s="9">
        <f t="shared" si="0"/>
        <v>0</v>
      </c>
      <c r="L35" s="10" t="str">
        <f t="shared" si="1"/>
        <v>-</v>
      </c>
      <c r="N35" s="5"/>
      <c r="O35" s="96" t="s">
        <v>160</v>
      </c>
      <c r="P35" s="6"/>
      <c r="Q35" s="8"/>
      <c r="R35" s="8"/>
      <c r="S35" s="10"/>
      <c r="T35" s="8"/>
      <c r="U35" s="89"/>
      <c r="V35" s="10"/>
      <c r="W35" s="9"/>
      <c r="X35" s="10"/>
    </row>
    <row r="36" spans="1:24" ht="9.6" customHeight="1">
      <c r="A36" s="4"/>
      <c r="B36" s="5"/>
      <c r="C36" s="96" t="s">
        <v>38</v>
      </c>
      <c r="D36" s="6"/>
      <c r="E36" s="8"/>
      <c r="F36" s="8"/>
      <c r="G36" s="10"/>
      <c r="H36" s="8"/>
      <c r="I36" s="89"/>
      <c r="J36" s="10"/>
      <c r="K36" s="9">
        <f t="shared" si="0"/>
        <v>0</v>
      </c>
      <c r="L36" s="10" t="str">
        <f t="shared" si="1"/>
        <v>-</v>
      </c>
      <c r="N36" s="5"/>
      <c r="O36" s="96" t="s">
        <v>38</v>
      </c>
      <c r="P36" s="6"/>
      <c r="Q36" s="8"/>
      <c r="R36" s="8"/>
      <c r="S36" s="10"/>
      <c r="T36" s="8"/>
      <c r="U36" s="89"/>
      <c r="V36" s="10"/>
      <c r="W36" s="9"/>
      <c r="X36" s="10"/>
    </row>
    <row r="37" spans="1:24" ht="9.6" customHeight="1">
      <c r="A37" s="4"/>
      <c r="B37" s="5"/>
      <c r="C37" s="96" t="s">
        <v>161</v>
      </c>
      <c r="D37" s="6"/>
      <c r="E37" s="8"/>
      <c r="F37" s="8"/>
      <c r="G37" s="10"/>
      <c r="H37" s="8"/>
      <c r="I37" s="89"/>
      <c r="J37" s="10"/>
      <c r="K37" s="9">
        <f t="shared" si="0"/>
        <v>0</v>
      </c>
      <c r="L37" s="10" t="str">
        <f t="shared" si="1"/>
        <v>-</v>
      </c>
      <c r="N37" s="5"/>
      <c r="O37" s="96" t="s">
        <v>161</v>
      </c>
      <c r="P37" s="6"/>
      <c r="Q37" s="8"/>
      <c r="R37" s="8"/>
      <c r="S37" s="10"/>
      <c r="T37" s="8"/>
      <c r="U37" s="89"/>
      <c r="V37" s="10"/>
      <c r="W37" s="9"/>
      <c r="X37" s="10"/>
    </row>
    <row r="38" spans="1:24" ht="9.6" customHeight="1">
      <c r="A38" s="4"/>
      <c r="B38" s="26" t="s">
        <v>43</v>
      </c>
      <c r="C38" s="99"/>
      <c r="D38" s="6"/>
      <c r="E38" s="8"/>
      <c r="F38" s="8"/>
      <c r="G38" s="10"/>
      <c r="H38" s="8"/>
      <c r="I38" s="89"/>
      <c r="J38" s="10"/>
      <c r="K38" s="9">
        <f t="shared" si="0"/>
        <v>0</v>
      </c>
      <c r="L38" s="10" t="str">
        <f t="shared" si="1"/>
        <v>-</v>
      </c>
      <c r="N38" s="26" t="s">
        <v>43</v>
      </c>
      <c r="O38" s="99"/>
      <c r="P38" s="6"/>
      <c r="Q38" s="8"/>
      <c r="R38" s="8"/>
      <c r="S38" s="10"/>
      <c r="T38" s="8"/>
      <c r="U38" s="89"/>
      <c r="V38" s="10"/>
      <c r="W38" s="9"/>
      <c r="X38" s="10"/>
    </row>
    <row r="39" spans="1:24" ht="9.6" customHeight="1">
      <c r="A39" s="4"/>
      <c r="B39" s="5"/>
      <c r="C39" s="96" t="s">
        <v>28</v>
      </c>
      <c r="D39" s="6"/>
      <c r="E39" s="8"/>
      <c r="F39" s="8"/>
      <c r="G39" s="10"/>
      <c r="H39" s="8"/>
      <c r="I39" s="89"/>
      <c r="J39" s="10"/>
      <c r="K39" s="9">
        <f t="shared" si="0"/>
        <v>0</v>
      </c>
      <c r="L39" s="10" t="str">
        <f t="shared" si="1"/>
        <v>-</v>
      </c>
      <c r="N39" s="5"/>
      <c r="O39" s="96" t="s">
        <v>28</v>
      </c>
      <c r="P39" s="6"/>
      <c r="Q39" s="8"/>
      <c r="R39" s="8"/>
      <c r="S39" s="10"/>
      <c r="T39" s="8"/>
      <c r="U39" s="89"/>
      <c r="V39" s="10"/>
      <c r="W39" s="9"/>
      <c r="X39" s="10"/>
    </row>
    <row r="40" spans="1:24" ht="9.6" customHeight="1">
      <c r="A40" s="4"/>
      <c r="B40" s="5"/>
      <c r="C40" s="96" t="s">
        <v>143</v>
      </c>
      <c r="D40" s="6"/>
      <c r="E40" s="8"/>
      <c r="F40" s="8"/>
      <c r="G40" s="10"/>
      <c r="H40" s="8"/>
      <c r="I40" s="89"/>
      <c r="J40" s="10"/>
      <c r="K40" s="9">
        <f t="shared" si="0"/>
        <v>0</v>
      </c>
      <c r="L40" s="10" t="str">
        <f t="shared" si="1"/>
        <v>-</v>
      </c>
      <c r="N40" s="5"/>
      <c r="O40" s="96" t="s">
        <v>143</v>
      </c>
      <c r="P40" s="6"/>
      <c r="Q40" s="8"/>
      <c r="R40" s="8"/>
      <c r="S40" s="10"/>
      <c r="T40" s="8"/>
      <c r="U40" s="89"/>
      <c r="V40" s="10"/>
      <c r="W40" s="9"/>
      <c r="X40" s="10"/>
    </row>
    <row r="41" spans="1:24" ht="9.6" customHeight="1">
      <c r="A41" s="4"/>
      <c r="B41" s="5"/>
      <c r="C41" s="96" t="s">
        <v>144</v>
      </c>
      <c r="D41" s="6"/>
      <c r="E41" s="8"/>
      <c r="F41" s="8"/>
      <c r="G41" s="10"/>
      <c r="H41" s="8"/>
      <c r="I41" s="89"/>
      <c r="J41" s="10"/>
      <c r="K41" s="9">
        <f t="shared" si="0"/>
        <v>0</v>
      </c>
      <c r="L41" s="10" t="str">
        <f t="shared" si="1"/>
        <v>-</v>
      </c>
      <c r="N41" s="5"/>
      <c r="O41" s="96" t="s">
        <v>144</v>
      </c>
      <c r="P41" s="6"/>
      <c r="Q41" s="8"/>
      <c r="R41" s="8"/>
      <c r="S41" s="10"/>
      <c r="T41" s="8"/>
      <c r="U41" s="89"/>
      <c r="V41" s="10"/>
      <c r="W41" s="9"/>
      <c r="X41" s="10"/>
    </row>
    <row r="42" spans="1:24" ht="9.6" customHeight="1">
      <c r="A42" s="4"/>
      <c r="B42" s="5"/>
      <c r="C42" s="96" t="s">
        <v>142</v>
      </c>
      <c r="D42" s="6"/>
      <c r="E42" s="8"/>
      <c r="F42" s="8"/>
      <c r="G42" s="10"/>
      <c r="H42" s="8"/>
      <c r="I42" s="89"/>
      <c r="J42" s="10"/>
      <c r="K42" s="9">
        <f t="shared" si="0"/>
        <v>0</v>
      </c>
      <c r="L42" s="10" t="str">
        <f t="shared" si="1"/>
        <v>-</v>
      </c>
      <c r="N42" s="5"/>
      <c r="O42" s="96" t="s">
        <v>142</v>
      </c>
      <c r="P42" s="6"/>
      <c r="Q42" s="8"/>
      <c r="R42" s="8"/>
      <c r="S42" s="10"/>
      <c r="T42" s="8"/>
      <c r="U42" s="89"/>
      <c r="V42" s="10"/>
      <c r="W42" s="9"/>
      <c r="X42" s="10"/>
    </row>
    <row r="43" spans="1:24" ht="9.6" customHeight="1">
      <c r="A43" s="4"/>
      <c r="B43" s="5"/>
      <c r="C43" s="96" t="s">
        <v>162</v>
      </c>
      <c r="D43" s="27"/>
      <c r="E43" s="29"/>
      <c r="F43" s="29"/>
      <c r="G43" s="31"/>
      <c r="H43" s="29"/>
      <c r="I43" s="92"/>
      <c r="J43" s="31"/>
      <c r="K43" s="30">
        <f t="shared" si="0"/>
        <v>0</v>
      </c>
      <c r="L43" s="31" t="str">
        <f t="shared" si="1"/>
        <v>-</v>
      </c>
      <c r="N43" s="5"/>
      <c r="O43" s="96" t="s">
        <v>162</v>
      </c>
      <c r="P43" s="27"/>
      <c r="Q43" s="29"/>
      <c r="R43" s="29"/>
      <c r="S43" s="31"/>
      <c r="T43" s="29"/>
      <c r="U43" s="92"/>
      <c r="V43" s="31"/>
      <c r="W43" s="30"/>
      <c r="X43" s="31"/>
    </row>
    <row r="44" spans="1:24" ht="9.6" customHeight="1">
      <c r="A44" s="4"/>
      <c r="B44" s="26" t="s">
        <v>41</v>
      </c>
      <c r="C44" s="99"/>
      <c r="D44" s="6"/>
      <c r="E44" s="8"/>
      <c r="F44" s="8"/>
      <c r="G44" s="10"/>
      <c r="H44" s="8"/>
      <c r="I44" s="89"/>
      <c r="J44" s="10"/>
      <c r="K44" s="9">
        <f t="shared" si="0"/>
        <v>0</v>
      </c>
      <c r="L44" s="10" t="str">
        <f t="shared" si="1"/>
        <v>-</v>
      </c>
      <c r="N44" s="26" t="s">
        <v>41</v>
      </c>
      <c r="O44" s="99"/>
      <c r="P44" s="6"/>
      <c r="Q44" s="8"/>
      <c r="R44" s="8"/>
      <c r="S44" s="10"/>
      <c r="T44" s="8"/>
      <c r="U44" s="89"/>
      <c r="V44" s="10"/>
      <c r="W44" s="9"/>
      <c r="X44" s="10"/>
    </row>
    <row r="45" spans="1:24" ht="9.6" customHeight="1">
      <c r="A45" s="4"/>
      <c r="B45" s="5"/>
      <c r="C45" s="96" t="s">
        <v>163</v>
      </c>
      <c r="D45" s="74"/>
      <c r="E45" s="8"/>
      <c r="F45" s="8"/>
      <c r="G45" s="10"/>
      <c r="H45" s="8"/>
      <c r="I45" s="89"/>
      <c r="J45" s="10"/>
      <c r="K45" s="9">
        <f t="shared" si="0"/>
        <v>0</v>
      </c>
      <c r="L45" s="10" t="str">
        <f t="shared" si="1"/>
        <v>-</v>
      </c>
      <c r="N45" s="5"/>
      <c r="O45" s="96" t="s">
        <v>163</v>
      </c>
      <c r="P45" s="74"/>
      <c r="Q45" s="8"/>
      <c r="R45" s="8"/>
      <c r="S45" s="10"/>
      <c r="T45" s="8"/>
      <c r="U45" s="89"/>
      <c r="V45" s="10"/>
      <c r="W45" s="9"/>
      <c r="X45" s="10"/>
    </row>
    <row r="46" spans="1:24" ht="9.6" customHeight="1">
      <c r="A46" s="4"/>
      <c r="B46" s="5"/>
      <c r="C46" s="96" t="s">
        <v>164</v>
      </c>
      <c r="D46" s="74"/>
      <c r="E46" s="8"/>
      <c r="F46" s="8"/>
      <c r="G46" s="10"/>
      <c r="H46" s="8"/>
      <c r="I46" s="89"/>
      <c r="J46" s="10"/>
      <c r="K46" s="9">
        <f>E46-H46</f>
        <v>0</v>
      </c>
      <c r="L46" s="10" t="str">
        <f>IF(H46=0,"-",E46/H46-1)</f>
        <v>-</v>
      </c>
      <c r="N46" s="5"/>
      <c r="O46" s="96" t="s">
        <v>164</v>
      </c>
      <c r="P46" s="74"/>
      <c r="Q46" s="8"/>
      <c r="R46" s="8"/>
      <c r="S46" s="10"/>
      <c r="T46" s="8"/>
      <c r="U46" s="89"/>
      <c r="V46" s="10"/>
      <c r="W46" s="9"/>
      <c r="X46" s="10"/>
    </row>
    <row r="47" spans="1:24" ht="9.6" customHeight="1">
      <c r="A47" s="4"/>
      <c r="B47" s="5"/>
      <c r="C47" s="96" t="s">
        <v>165</v>
      </c>
      <c r="D47" s="74"/>
      <c r="E47" s="8"/>
      <c r="F47" s="8"/>
      <c r="G47" s="10"/>
      <c r="H47" s="8"/>
      <c r="I47" s="89"/>
      <c r="J47" s="10"/>
      <c r="K47" s="9">
        <f t="shared" si="0"/>
        <v>0</v>
      </c>
      <c r="L47" s="10" t="str">
        <f t="shared" si="1"/>
        <v>-</v>
      </c>
      <c r="N47" s="5"/>
      <c r="O47" s="96" t="s">
        <v>165</v>
      </c>
      <c r="P47" s="74"/>
      <c r="Q47" s="8"/>
      <c r="R47" s="8"/>
      <c r="S47" s="10"/>
      <c r="T47" s="8"/>
      <c r="U47" s="89"/>
      <c r="V47" s="10"/>
      <c r="W47" s="9"/>
      <c r="X47" s="10"/>
    </row>
    <row r="48" spans="1:24" ht="9.6" customHeight="1">
      <c r="A48" s="4"/>
      <c r="B48" s="26" t="s">
        <v>166</v>
      </c>
      <c r="C48" s="96"/>
      <c r="D48" s="74"/>
      <c r="E48" s="8"/>
      <c r="F48" s="8"/>
      <c r="G48" s="10"/>
      <c r="H48" s="8"/>
      <c r="I48" s="89"/>
      <c r="J48" s="10"/>
      <c r="K48" s="9">
        <f t="shared" si="0"/>
        <v>0</v>
      </c>
      <c r="L48" s="10" t="str">
        <f t="shared" si="1"/>
        <v>-</v>
      </c>
      <c r="N48" s="26" t="s">
        <v>166</v>
      </c>
      <c r="O48" s="96"/>
      <c r="P48" s="74"/>
      <c r="Q48" s="8"/>
      <c r="R48" s="8"/>
      <c r="S48" s="10"/>
      <c r="T48" s="8"/>
      <c r="U48" s="89"/>
      <c r="V48" s="10"/>
      <c r="W48" s="9"/>
      <c r="X48" s="10"/>
    </row>
    <row r="49" spans="1:24" ht="9.6" customHeight="1">
      <c r="A49" s="4"/>
      <c r="B49" s="5"/>
      <c r="C49" s="96" t="s">
        <v>167</v>
      </c>
      <c r="D49" s="74"/>
      <c r="E49" s="8"/>
      <c r="F49" s="8"/>
      <c r="G49" s="10"/>
      <c r="H49" s="8"/>
      <c r="I49" s="89"/>
      <c r="J49" s="10"/>
      <c r="K49" s="9">
        <f t="shared" si="0"/>
        <v>0</v>
      </c>
      <c r="L49" s="10" t="str">
        <f t="shared" si="1"/>
        <v>-</v>
      </c>
      <c r="N49" s="5"/>
      <c r="O49" s="96" t="s">
        <v>167</v>
      </c>
      <c r="P49" s="74"/>
      <c r="Q49" s="8"/>
      <c r="R49" s="8"/>
      <c r="S49" s="10"/>
      <c r="T49" s="8"/>
      <c r="U49" s="89"/>
      <c r="V49" s="10"/>
      <c r="W49" s="9"/>
      <c r="X49" s="10"/>
    </row>
    <row r="50" spans="1:24" ht="9.6" customHeight="1">
      <c r="A50" s="4"/>
      <c r="B50" s="5"/>
      <c r="C50" s="96" t="s">
        <v>168</v>
      </c>
      <c r="D50" s="74"/>
      <c r="E50" s="8"/>
      <c r="F50" s="8"/>
      <c r="G50" s="10"/>
      <c r="H50" s="8"/>
      <c r="I50" s="89"/>
      <c r="J50" s="10"/>
      <c r="K50" s="9">
        <f t="shared" si="0"/>
        <v>0</v>
      </c>
      <c r="L50" s="10" t="str">
        <f t="shared" si="1"/>
        <v>-</v>
      </c>
      <c r="N50" s="5"/>
      <c r="O50" s="96" t="s">
        <v>168</v>
      </c>
      <c r="P50" s="74"/>
      <c r="Q50" s="8"/>
      <c r="R50" s="8"/>
      <c r="S50" s="10"/>
      <c r="T50" s="8"/>
      <c r="U50" s="89"/>
      <c r="V50" s="10"/>
      <c r="W50" s="9"/>
      <c r="X50" s="10"/>
    </row>
    <row r="51" spans="1:24" ht="9.6" customHeight="1">
      <c r="A51" s="4"/>
      <c r="B51" s="26" t="s">
        <v>15</v>
      </c>
      <c r="C51" s="96"/>
      <c r="D51" s="6"/>
      <c r="E51" s="8"/>
      <c r="F51" s="8"/>
      <c r="G51" s="10"/>
      <c r="H51" s="8"/>
      <c r="I51" s="89"/>
      <c r="J51" s="10"/>
      <c r="K51" s="9">
        <f t="shared" si="0"/>
        <v>0</v>
      </c>
      <c r="L51" s="10" t="str">
        <f t="shared" si="1"/>
        <v>-</v>
      </c>
      <c r="N51" s="26" t="s">
        <v>15</v>
      </c>
      <c r="O51" s="96"/>
      <c r="P51" s="6"/>
      <c r="Q51" s="8"/>
      <c r="R51" s="8"/>
      <c r="S51" s="10"/>
      <c r="T51" s="8"/>
      <c r="U51" s="89"/>
      <c r="V51" s="10"/>
      <c r="W51" s="9"/>
      <c r="X51" s="10"/>
    </row>
    <row r="52" spans="1:24" ht="9.6" customHeight="1">
      <c r="A52" s="4"/>
      <c r="B52" s="5"/>
      <c r="C52" s="96" t="s">
        <v>173</v>
      </c>
      <c r="D52" s="6"/>
      <c r="E52" s="8"/>
      <c r="F52" s="8"/>
      <c r="G52" s="10"/>
      <c r="H52" s="8"/>
      <c r="I52" s="89"/>
      <c r="J52" s="10"/>
      <c r="K52" s="9">
        <f t="shared" si="0"/>
        <v>0</v>
      </c>
      <c r="L52" s="10" t="str">
        <f t="shared" si="1"/>
        <v>-</v>
      </c>
      <c r="N52" s="5"/>
      <c r="O52" s="96" t="s">
        <v>173</v>
      </c>
      <c r="P52" s="6"/>
      <c r="Q52" s="8"/>
      <c r="R52" s="8"/>
      <c r="S52" s="10"/>
      <c r="T52" s="8"/>
      <c r="U52" s="89"/>
      <c r="V52" s="10"/>
      <c r="W52" s="9"/>
      <c r="X52" s="10"/>
    </row>
    <row r="53" spans="1:24" ht="9.6" customHeight="1">
      <c r="A53" s="17" t="s">
        <v>21</v>
      </c>
      <c r="B53" s="5"/>
      <c r="C53" s="96" t="s">
        <v>169</v>
      </c>
      <c r="D53" s="6"/>
      <c r="E53" s="8"/>
      <c r="F53" s="8"/>
      <c r="G53" s="10"/>
      <c r="H53" s="8"/>
      <c r="I53" s="89"/>
      <c r="J53" s="10"/>
      <c r="K53" s="9">
        <f t="shared" si="0"/>
        <v>0</v>
      </c>
      <c r="L53" s="10" t="str">
        <f t="shared" si="1"/>
        <v>-</v>
      </c>
      <c r="N53" s="5"/>
      <c r="O53" s="96" t="s">
        <v>169</v>
      </c>
      <c r="P53" s="6"/>
      <c r="Q53" s="8"/>
      <c r="R53" s="8"/>
      <c r="S53" s="10"/>
      <c r="T53" s="8"/>
      <c r="U53" s="89"/>
      <c r="V53" s="10"/>
      <c r="W53" s="9"/>
      <c r="X53" s="10"/>
    </row>
    <row r="54" spans="1:24" ht="9.6" customHeight="1">
      <c r="A54" s="17"/>
      <c r="B54" s="5"/>
      <c r="C54" s="96" t="s">
        <v>170</v>
      </c>
      <c r="D54" s="6"/>
      <c r="E54" s="8"/>
      <c r="F54" s="8"/>
      <c r="G54" s="10"/>
      <c r="H54" s="8"/>
      <c r="I54" s="89"/>
      <c r="J54" s="10"/>
      <c r="K54" s="9">
        <f>E54-H54</f>
        <v>0</v>
      </c>
      <c r="L54" s="10" t="str">
        <f>IF(H54=0,"-",E54/H54-1)</f>
        <v>-</v>
      </c>
      <c r="N54" s="5"/>
      <c r="O54" s="96" t="s">
        <v>170</v>
      </c>
      <c r="P54" s="6"/>
      <c r="Q54" s="8"/>
      <c r="R54" s="8"/>
      <c r="S54" s="10"/>
      <c r="T54" s="8"/>
      <c r="U54" s="89"/>
      <c r="V54" s="10"/>
      <c r="W54" s="9"/>
      <c r="X54" s="10"/>
    </row>
    <row r="55" spans="1:24" ht="9.6" customHeight="1">
      <c r="A55" s="17"/>
      <c r="B55" s="5"/>
      <c r="C55" s="96"/>
      <c r="D55" s="6" t="s">
        <v>172</v>
      </c>
      <c r="E55" s="8"/>
      <c r="F55" s="8"/>
      <c r="G55" s="10"/>
      <c r="H55" s="8"/>
      <c r="I55" s="89"/>
      <c r="J55" s="10"/>
      <c r="K55" s="9"/>
      <c r="L55" s="10"/>
      <c r="N55" s="5"/>
      <c r="O55" s="96"/>
      <c r="P55" s="6" t="s">
        <v>172</v>
      </c>
      <c r="Q55" s="8"/>
      <c r="R55" s="8"/>
      <c r="S55" s="10"/>
      <c r="T55" s="8"/>
      <c r="U55" s="89"/>
      <c r="V55" s="10"/>
      <c r="W55" s="9"/>
      <c r="X55" s="10"/>
    </row>
    <row r="56" spans="1:24" ht="9.6" customHeight="1">
      <c r="A56" s="17"/>
      <c r="B56" s="5"/>
      <c r="C56" s="96"/>
      <c r="D56" s="6" t="s">
        <v>77</v>
      </c>
      <c r="E56" s="8"/>
      <c r="F56" s="8"/>
      <c r="G56" s="10"/>
      <c r="H56" s="8"/>
      <c r="I56" s="89"/>
      <c r="J56" s="10"/>
      <c r="K56" s="9"/>
      <c r="L56" s="10"/>
      <c r="N56" s="5"/>
      <c r="O56" s="96"/>
      <c r="P56" s="6" t="s">
        <v>77</v>
      </c>
      <c r="Q56" s="8"/>
      <c r="R56" s="8"/>
      <c r="S56" s="10"/>
      <c r="T56" s="8"/>
      <c r="U56" s="89"/>
      <c r="V56" s="10"/>
      <c r="W56" s="9"/>
      <c r="X56" s="10"/>
    </row>
    <row r="57" spans="1:24" ht="9.6" customHeight="1">
      <c r="A57" s="4"/>
      <c r="B57" s="5"/>
      <c r="C57" s="96" t="s">
        <v>171</v>
      </c>
      <c r="D57" s="27"/>
      <c r="E57" s="29"/>
      <c r="F57" s="29"/>
      <c r="G57" s="31"/>
      <c r="H57" s="29"/>
      <c r="I57" s="92"/>
      <c r="J57" s="31"/>
      <c r="K57" s="30">
        <f t="shared" si="0"/>
        <v>0</v>
      </c>
      <c r="L57" s="31" t="str">
        <f t="shared" si="1"/>
        <v>-</v>
      </c>
      <c r="N57" s="5"/>
      <c r="O57" s="96" t="s">
        <v>171</v>
      </c>
      <c r="P57" s="27"/>
      <c r="Q57" s="29"/>
      <c r="R57" s="29"/>
      <c r="S57" s="31"/>
      <c r="T57" s="29"/>
      <c r="U57" s="92"/>
      <c r="V57" s="31"/>
      <c r="W57" s="30"/>
      <c r="X57" s="31"/>
    </row>
    <row r="58" spans="1:24" ht="9.6" customHeight="1">
      <c r="A58" s="4"/>
      <c r="B58" s="26" t="s">
        <v>23</v>
      </c>
      <c r="C58" s="99"/>
      <c r="D58" s="6"/>
      <c r="E58" s="29"/>
      <c r="F58" s="29"/>
      <c r="G58" s="31"/>
      <c r="H58" s="29"/>
      <c r="I58" s="92"/>
      <c r="J58" s="31"/>
      <c r="K58" s="30">
        <f t="shared" si="0"/>
        <v>0</v>
      </c>
      <c r="L58" s="31" t="str">
        <f t="shared" si="1"/>
        <v>-</v>
      </c>
      <c r="N58" s="26" t="s">
        <v>23</v>
      </c>
      <c r="O58" s="99"/>
      <c r="P58" s="6"/>
      <c r="Q58" s="29"/>
      <c r="R58" s="29"/>
      <c r="S58" s="31"/>
      <c r="T58" s="29"/>
      <c r="U58" s="92"/>
      <c r="V58" s="31"/>
      <c r="W58" s="30"/>
      <c r="X58" s="31"/>
    </row>
    <row r="59" spans="1:24" ht="9.6" customHeight="1">
      <c r="A59" s="4"/>
      <c r="B59" s="5"/>
      <c r="C59" s="96" t="s">
        <v>174</v>
      </c>
      <c r="D59" s="74"/>
      <c r="E59" s="8"/>
      <c r="F59" s="8"/>
      <c r="G59" s="10"/>
      <c r="H59" s="8"/>
      <c r="I59" s="89"/>
      <c r="J59" s="10"/>
      <c r="K59" s="9">
        <f t="shared" si="0"/>
        <v>0</v>
      </c>
      <c r="L59" s="10" t="str">
        <f t="shared" si="1"/>
        <v>-</v>
      </c>
      <c r="N59" s="5"/>
      <c r="O59" s="96" t="s">
        <v>174</v>
      </c>
      <c r="P59" s="74"/>
      <c r="Q59" s="8"/>
      <c r="R59" s="8"/>
      <c r="S59" s="10"/>
      <c r="T59" s="8"/>
      <c r="U59" s="89"/>
      <c r="V59" s="10"/>
      <c r="W59" s="9"/>
      <c r="X59" s="10"/>
    </row>
    <row r="60" spans="1:24" ht="9.6" customHeight="1">
      <c r="A60" s="4"/>
      <c r="B60" s="5"/>
      <c r="C60" s="96" t="s">
        <v>175</v>
      </c>
      <c r="D60" s="74"/>
      <c r="E60" s="8"/>
      <c r="F60" s="8"/>
      <c r="G60" s="10"/>
      <c r="H60" s="8"/>
      <c r="I60" s="89"/>
      <c r="J60" s="10"/>
      <c r="K60" s="9">
        <f t="shared" si="0"/>
        <v>0</v>
      </c>
      <c r="L60" s="10" t="str">
        <f t="shared" si="1"/>
        <v>-</v>
      </c>
      <c r="N60" s="5"/>
      <c r="O60" s="96" t="s">
        <v>175</v>
      </c>
      <c r="P60" s="74"/>
      <c r="Q60" s="8"/>
      <c r="R60" s="8"/>
      <c r="S60" s="10"/>
      <c r="T60" s="8"/>
      <c r="U60" s="89"/>
      <c r="V60" s="10"/>
      <c r="W60" s="9"/>
      <c r="X60" s="10"/>
    </row>
    <row r="61" spans="1:24" ht="9.6" customHeight="1">
      <c r="A61" s="4"/>
      <c r="B61" s="5"/>
      <c r="C61" s="96" t="s">
        <v>25</v>
      </c>
      <c r="D61" s="74"/>
      <c r="E61" s="8"/>
      <c r="F61" s="8"/>
      <c r="G61" s="10"/>
      <c r="H61" s="8"/>
      <c r="I61" s="89"/>
      <c r="J61" s="10"/>
      <c r="K61" s="9">
        <f t="shared" si="0"/>
        <v>0</v>
      </c>
      <c r="L61" s="10" t="str">
        <f t="shared" si="1"/>
        <v>-</v>
      </c>
      <c r="N61" s="5"/>
      <c r="O61" s="96" t="s">
        <v>25</v>
      </c>
      <c r="P61" s="74"/>
      <c r="Q61" s="8"/>
      <c r="R61" s="8"/>
      <c r="S61" s="10"/>
      <c r="T61" s="8"/>
      <c r="U61" s="89"/>
      <c r="V61" s="10"/>
      <c r="W61" s="9"/>
      <c r="X61" s="10"/>
    </row>
    <row r="62" spans="1:24" ht="9.6" customHeight="1">
      <c r="A62" s="4"/>
      <c r="B62" s="5"/>
      <c r="C62" s="96" t="s">
        <v>176</v>
      </c>
      <c r="D62" s="74"/>
      <c r="E62" s="8"/>
      <c r="F62" s="8"/>
      <c r="G62" s="10"/>
      <c r="H62" s="8"/>
      <c r="I62" s="89"/>
      <c r="J62" s="10"/>
      <c r="K62" s="9">
        <f t="shared" si="0"/>
        <v>0</v>
      </c>
      <c r="L62" s="10" t="str">
        <f t="shared" si="1"/>
        <v>-</v>
      </c>
      <c r="N62" s="5"/>
      <c r="O62" s="96" t="s">
        <v>176</v>
      </c>
      <c r="P62" s="74"/>
      <c r="Q62" s="8"/>
      <c r="R62" s="8"/>
      <c r="S62" s="10"/>
      <c r="T62" s="8"/>
      <c r="U62" s="89"/>
      <c r="V62" s="10"/>
      <c r="W62" s="9"/>
      <c r="X62" s="10"/>
    </row>
    <row r="63" spans="1:24" ht="9.6" customHeight="1">
      <c r="A63" s="4"/>
      <c r="B63" s="5"/>
      <c r="C63" s="96" t="s">
        <v>177</v>
      </c>
      <c r="D63" s="74"/>
      <c r="E63" s="8"/>
      <c r="F63" s="8"/>
      <c r="G63" s="10"/>
      <c r="H63" s="8"/>
      <c r="I63" s="89"/>
      <c r="J63" s="10"/>
      <c r="K63" s="9">
        <f>E63-H63</f>
        <v>0</v>
      </c>
      <c r="L63" s="10" t="str">
        <f>IF(H63=0,"-",E63/H63-1)</f>
        <v>-</v>
      </c>
      <c r="N63" s="5"/>
      <c r="O63" s="96" t="s">
        <v>177</v>
      </c>
      <c r="P63" s="74"/>
      <c r="Q63" s="8"/>
      <c r="R63" s="8"/>
      <c r="S63" s="10"/>
      <c r="T63" s="8"/>
      <c r="U63" s="89"/>
      <c r="V63" s="10"/>
      <c r="W63" s="9"/>
      <c r="X63" s="10"/>
    </row>
    <row r="64" spans="1:24" ht="9.6" customHeight="1">
      <c r="A64" s="4"/>
      <c r="B64" s="5"/>
      <c r="C64" s="96" t="s">
        <v>178</v>
      </c>
      <c r="D64" s="74"/>
      <c r="E64" s="8"/>
      <c r="F64" s="8"/>
      <c r="G64" s="10"/>
      <c r="H64" s="8"/>
      <c r="I64" s="89"/>
      <c r="J64" s="10"/>
      <c r="K64" s="9">
        <f t="shared" si="0"/>
        <v>0</v>
      </c>
      <c r="L64" s="10" t="str">
        <f t="shared" si="1"/>
        <v>-</v>
      </c>
      <c r="N64" s="5"/>
      <c r="O64" s="96" t="s">
        <v>178</v>
      </c>
      <c r="P64" s="74"/>
      <c r="Q64" s="8"/>
      <c r="R64" s="8"/>
      <c r="S64" s="10"/>
      <c r="T64" s="8"/>
      <c r="U64" s="89"/>
      <c r="V64" s="10"/>
      <c r="W64" s="9"/>
      <c r="X64" s="10"/>
    </row>
    <row r="65" spans="1:24" ht="9.6" customHeight="1">
      <c r="A65" s="4"/>
      <c r="B65" s="26" t="s">
        <v>19</v>
      </c>
      <c r="C65" s="96"/>
      <c r="D65" s="6"/>
      <c r="E65" s="8"/>
      <c r="F65" s="8"/>
      <c r="G65" s="10"/>
      <c r="H65" s="8"/>
      <c r="I65" s="89"/>
      <c r="J65" s="10"/>
      <c r="K65" s="9">
        <f t="shared" si="0"/>
        <v>0</v>
      </c>
      <c r="L65" s="10" t="str">
        <f t="shared" si="1"/>
        <v>-</v>
      </c>
      <c r="N65" s="26" t="s">
        <v>19</v>
      </c>
      <c r="O65" s="96"/>
      <c r="P65" s="6"/>
      <c r="Q65" s="8"/>
      <c r="R65" s="8"/>
      <c r="S65" s="10"/>
      <c r="T65" s="8"/>
      <c r="U65" s="89"/>
      <c r="V65" s="10"/>
      <c r="W65" s="9"/>
      <c r="X65" s="10"/>
    </row>
    <row r="66" spans="1:24" ht="9.6" customHeight="1">
      <c r="A66" s="4"/>
      <c r="B66" s="5"/>
      <c r="C66" s="96" t="s">
        <v>179</v>
      </c>
      <c r="D66" s="27"/>
      <c r="E66" s="29"/>
      <c r="F66" s="29"/>
      <c r="G66" s="31"/>
      <c r="H66" s="29"/>
      <c r="I66" s="92"/>
      <c r="J66" s="31"/>
      <c r="K66" s="30">
        <f t="shared" si="0"/>
        <v>0</v>
      </c>
      <c r="L66" s="31" t="str">
        <f t="shared" si="1"/>
        <v>-</v>
      </c>
      <c r="N66" s="5"/>
      <c r="O66" s="96" t="s">
        <v>179</v>
      </c>
      <c r="P66" s="27"/>
      <c r="Q66" s="29"/>
      <c r="R66" s="29"/>
      <c r="S66" s="31"/>
      <c r="T66" s="29"/>
      <c r="U66" s="92"/>
      <c r="V66" s="31"/>
      <c r="W66" s="30"/>
      <c r="X66" s="31"/>
    </row>
    <row r="67" spans="1:24" ht="9.6" customHeight="1">
      <c r="A67" s="4"/>
      <c r="B67" s="5"/>
      <c r="C67" s="96" t="s">
        <v>180</v>
      </c>
      <c r="D67" s="6"/>
      <c r="E67" s="8"/>
      <c r="F67" s="8"/>
      <c r="G67" s="10"/>
      <c r="H67" s="8"/>
      <c r="I67" s="89"/>
      <c r="J67" s="10"/>
      <c r="K67" s="9">
        <f t="shared" ref="K67:K75" si="2">E67-H67</f>
        <v>0</v>
      </c>
      <c r="L67" s="10" t="str">
        <f t="shared" ref="L67:L75" si="3">IF(H67=0,"-",E67/H67-1)</f>
        <v>-</v>
      </c>
      <c r="N67" s="5"/>
      <c r="O67" s="96" t="s">
        <v>180</v>
      </c>
      <c r="P67" s="6"/>
      <c r="Q67" s="8"/>
      <c r="R67" s="8"/>
      <c r="S67" s="10"/>
      <c r="T67" s="8"/>
      <c r="U67" s="89"/>
      <c r="V67" s="10"/>
      <c r="W67" s="9"/>
      <c r="X67" s="10"/>
    </row>
    <row r="68" spans="1:24" ht="9.6" customHeight="1">
      <c r="A68" s="4"/>
      <c r="B68" s="5"/>
      <c r="C68" s="96" t="s">
        <v>181</v>
      </c>
      <c r="D68" s="6"/>
      <c r="E68" s="8"/>
      <c r="F68" s="8"/>
      <c r="G68" s="10"/>
      <c r="H68" s="8"/>
      <c r="I68" s="89"/>
      <c r="J68" s="10"/>
      <c r="K68" s="9">
        <f t="shared" si="2"/>
        <v>0</v>
      </c>
      <c r="L68" s="10" t="str">
        <f t="shared" si="3"/>
        <v>-</v>
      </c>
      <c r="N68" s="5"/>
      <c r="O68" s="96" t="s">
        <v>181</v>
      </c>
      <c r="P68" s="6"/>
      <c r="Q68" s="8"/>
      <c r="R68" s="8"/>
      <c r="S68" s="10"/>
      <c r="T68" s="8"/>
      <c r="U68" s="89"/>
      <c r="V68" s="10"/>
      <c r="W68" s="9"/>
      <c r="X68" s="10"/>
    </row>
    <row r="69" spans="1:24" ht="9.6" customHeight="1">
      <c r="A69" s="4"/>
      <c r="B69" s="5"/>
      <c r="C69" s="96" t="s">
        <v>182</v>
      </c>
      <c r="D69" s="6"/>
      <c r="E69" s="8"/>
      <c r="F69" s="8"/>
      <c r="G69" s="10"/>
      <c r="H69" s="8"/>
      <c r="I69" s="89"/>
      <c r="J69" s="10"/>
      <c r="K69" s="9">
        <f t="shared" si="2"/>
        <v>0</v>
      </c>
      <c r="L69" s="10" t="str">
        <f t="shared" si="3"/>
        <v>-</v>
      </c>
      <c r="N69" s="5"/>
      <c r="O69" s="96" t="s">
        <v>182</v>
      </c>
      <c r="P69" s="6"/>
      <c r="Q69" s="8"/>
      <c r="R69" s="8"/>
      <c r="S69" s="10"/>
      <c r="T69" s="8"/>
      <c r="U69" s="89"/>
      <c r="V69" s="10"/>
      <c r="W69" s="9"/>
      <c r="X69" s="10"/>
    </row>
    <row r="70" spans="1:24" ht="9.6" customHeight="1">
      <c r="A70" s="4"/>
      <c r="B70" s="5"/>
      <c r="C70" s="96" t="s">
        <v>183</v>
      </c>
      <c r="D70" s="6"/>
      <c r="E70" s="8"/>
      <c r="F70" s="8"/>
      <c r="G70" s="10"/>
      <c r="H70" s="8"/>
      <c r="I70" s="89"/>
      <c r="J70" s="10"/>
      <c r="K70" s="9">
        <f t="shared" si="2"/>
        <v>0</v>
      </c>
      <c r="L70" s="10" t="str">
        <f t="shared" si="3"/>
        <v>-</v>
      </c>
      <c r="N70" s="5"/>
      <c r="O70" s="96" t="s">
        <v>183</v>
      </c>
      <c r="P70" s="6"/>
      <c r="Q70" s="8"/>
      <c r="R70" s="8"/>
      <c r="S70" s="10"/>
      <c r="T70" s="8"/>
      <c r="U70" s="89"/>
      <c r="V70" s="10"/>
      <c r="W70" s="9"/>
      <c r="X70" s="10"/>
    </row>
    <row r="71" spans="1:24" ht="9.6" customHeight="1">
      <c r="A71" s="4"/>
      <c r="B71" s="5"/>
      <c r="C71" s="96" t="s">
        <v>184</v>
      </c>
      <c r="D71" s="6"/>
      <c r="E71" s="8"/>
      <c r="F71" s="8"/>
      <c r="G71" s="10"/>
      <c r="H71" s="8"/>
      <c r="I71" s="89"/>
      <c r="J71" s="10"/>
      <c r="K71" s="9">
        <f t="shared" si="2"/>
        <v>0</v>
      </c>
      <c r="L71" s="10" t="str">
        <f t="shared" si="3"/>
        <v>-</v>
      </c>
      <c r="N71" s="5"/>
      <c r="O71" s="96" t="s">
        <v>184</v>
      </c>
      <c r="P71" s="6"/>
      <c r="Q71" s="8"/>
      <c r="R71" s="8"/>
      <c r="S71" s="10"/>
      <c r="T71" s="8"/>
      <c r="U71" s="89"/>
      <c r="V71" s="10"/>
      <c r="W71" s="9"/>
      <c r="X71" s="10"/>
    </row>
    <row r="72" spans="1:24" ht="9.6" customHeight="1">
      <c r="A72" s="4"/>
      <c r="B72" s="103" t="s">
        <v>185</v>
      </c>
      <c r="C72" s="104"/>
      <c r="D72" s="6"/>
      <c r="E72" s="8"/>
      <c r="F72" s="8"/>
      <c r="G72" s="10"/>
      <c r="H72" s="8"/>
      <c r="I72" s="89"/>
      <c r="J72" s="10"/>
      <c r="K72" s="9">
        <f t="shared" si="2"/>
        <v>0</v>
      </c>
      <c r="L72" s="10" t="str">
        <f t="shared" si="3"/>
        <v>-</v>
      </c>
      <c r="N72" s="26" t="s">
        <v>185</v>
      </c>
      <c r="O72" s="96"/>
      <c r="P72" s="6"/>
      <c r="Q72" s="8"/>
      <c r="R72" s="8"/>
      <c r="S72" s="10"/>
      <c r="T72" s="8"/>
      <c r="U72" s="89"/>
      <c r="V72" s="10"/>
      <c r="W72" s="9"/>
      <c r="X72" s="10"/>
    </row>
    <row r="73" spans="1:24" ht="9.6" customHeight="1">
      <c r="A73" s="4"/>
      <c r="B73" s="78"/>
      <c r="C73" s="104" t="s">
        <v>8</v>
      </c>
      <c r="D73" s="6"/>
      <c r="E73" s="8"/>
      <c r="F73" s="8"/>
      <c r="G73" s="10"/>
      <c r="H73" s="8"/>
      <c r="I73" s="89"/>
      <c r="J73" s="10"/>
      <c r="K73" s="9">
        <f t="shared" si="2"/>
        <v>0</v>
      </c>
      <c r="L73" s="10" t="str">
        <f t="shared" si="3"/>
        <v>-</v>
      </c>
      <c r="N73" s="5"/>
      <c r="O73" s="96" t="s">
        <v>8</v>
      </c>
      <c r="P73" s="6"/>
      <c r="Q73" s="8"/>
      <c r="R73" s="8"/>
      <c r="S73" s="10"/>
      <c r="T73" s="8"/>
      <c r="U73" s="89"/>
      <c r="V73" s="10"/>
      <c r="W73" s="9"/>
      <c r="X73" s="10"/>
    </row>
    <row r="74" spans="1:24" ht="9.6" customHeight="1">
      <c r="A74" s="4"/>
      <c r="B74" s="103"/>
      <c r="C74" s="104" t="s">
        <v>186</v>
      </c>
      <c r="D74" s="27"/>
      <c r="E74" s="29"/>
      <c r="F74" s="29"/>
      <c r="G74" s="31"/>
      <c r="H74" s="29"/>
      <c r="I74" s="92"/>
      <c r="J74" s="31"/>
      <c r="K74" s="30">
        <f t="shared" si="2"/>
        <v>0</v>
      </c>
      <c r="L74" s="31" t="str">
        <f t="shared" si="3"/>
        <v>-</v>
      </c>
      <c r="N74" s="26"/>
      <c r="O74" s="96" t="s">
        <v>186</v>
      </c>
      <c r="P74" s="27"/>
      <c r="Q74" s="29"/>
      <c r="R74" s="29"/>
      <c r="S74" s="31"/>
      <c r="T74" s="29"/>
      <c r="U74" s="92"/>
      <c r="V74" s="31"/>
      <c r="W74" s="30"/>
      <c r="X74" s="31"/>
    </row>
    <row r="75" spans="1:24" ht="9.6" customHeight="1">
      <c r="A75" s="32"/>
      <c r="B75" s="33" t="s">
        <v>29</v>
      </c>
      <c r="C75" s="34"/>
      <c r="D75" s="34"/>
      <c r="E75" s="36"/>
      <c r="F75" s="36"/>
      <c r="G75" s="50"/>
      <c r="H75" s="36"/>
      <c r="I75" s="93"/>
      <c r="J75" s="50"/>
      <c r="K75" s="35">
        <f t="shared" si="2"/>
        <v>0</v>
      </c>
      <c r="L75" s="37" t="str">
        <f t="shared" si="3"/>
        <v>-</v>
      </c>
      <c r="N75" s="33" t="s">
        <v>29</v>
      </c>
      <c r="O75" s="34"/>
      <c r="P75" s="34"/>
      <c r="Q75" s="36"/>
      <c r="R75" s="36"/>
      <c r="S75" s="50"/>
      <c r="T75" s="36"/>
      <c r="U75" s="93"/>
      <c r="V75" s="50"/>
      <c r="W75" s="35"/>
      <c r="X75" s="37"/>
    </row>
    <row r="76" spans="1:24" ht="6" customHeight="1">
      <c r="O76" s="18"/>
      <c r="Q76" s="19"/>
      <c r="R76" s="1"/>
      <c r="T76" s="1"/>
    </row>
    <row r="77" spans="1:24" ht="8.25" customHeight="1">
      <c r="A77" s="4"/>
      <c r="B77" s="26"/>
      <c r="C77" s="6" t="s">
        <v>78</v>
      </c>
      <c r="D77" s="7"/>
      <c r="E77" s="8"/>
      <c r="F77" s="9"/>
      <c r="G77" s="10"/>
      <c r="H77" s="10"/>
      <c r="I77" s="10"/>
      <c r="N77" s="4"/>
      <c r="O77" s="26"/>
      <c r="P77" s="6" t="s">
        <v>78</v>
      </c>
      <c r="Q77" s="7"/>
      <c r="R77" s="8"/>
      <c r="S77" s="9"/>
      <c r="T77" s="10"/>
      <c r="U77" s="10"/>
      <c r="V77" s="10"/>
    </row>
    <row r="78" spans="1:24" ht="8.25" customHeight="1">
      <c r="A78" s="4"/>
      <c r="B78" s="26"/>
      <c r="C78" s="6" t="s">
        <v>77</v>
      </c>
      <c r="D78" s="7"/>
      <c r="E78" s="8"/>
      <c r="F78" s="9"/>
      <c r="G78" s="10"/>
      <c r="H78" s="10"/>
      <c r="I78" s="10"/>
      <c r="N78" s="4"/>
      <c r="O78" s="26"/>
      <c r="P78" s="6" t="s">
        <v>77</v>
      </c>
      <c r="Q78" s="7"/>
      <c r="R78" s="8"/>
      <c r="S78" s="9"/>
      <c r="T78" s="10"/>
      <c r="U78" s="10"/>
      <c r="V78" s="10"/>
    </row>
    <row r="79" spans="1:24" ht="12.75" customHeight="1">
      <c r="A79" s="4"/>
      <c r="B79" s="26" t="s">
        <v>83</v>
      </c>
      <c r="C79" s="27"/>
      <c r="D79" s="28"/>
      <c r="E79" s="29"/>
      <c r="F79" s="30"/>
      <c r="G79" s="31"/>
      <c r="H79" s="31"/>
      <c r="I79" s="31"/>
      <c r="N79" s="4"/>
      <c r="O79" s="26" t="s">
        <v>83</v>
      </c>
      <c r="P79" s="27"/>
      <c r="Q79" s="28"/>
      <c r="R79" s="29"/>
      <c r="S79" s="30"/>
      <c r="T79" s="31"/>
      <c r="U79" s="31"/>
      <c r="V79" s="31"/>
    </row>
    <row r="80" spans="1:24" ht="9.6" hidden="1" customHeight="1"/>
    <row r="81" spans="1:22" ht="9.6" customHeight="1">
      <c r="A81" s="4"/>
      <c r="B81" s="26" t="s">
        <v>43</v>
      </c>
      <c r="C81" s="27"/>
      <c r="D81" s="28"/>
      <c r="E81" s="29"/>
      <c r="F81" s="30"/>
      <c r="G81" s="31"/>
      <c r="H81" s="31"/>
      <c r="I81" s="31"/>
      <c r="N81" s="4"/>
      <c r="O81" s="26" t="s">
        <v>43</v>
      </c>
      <c r="P81" s="27"/>
      <c r="Q81" s="28"/>
      <c r="R81" s="29"/>
      <c r="S81" s="30"/>
      <c r="T81" s="31"/>
      <c r="U81" s="31"/>
      <c r="V81" s="31"/>
    </row>
    <row r="82" spans="1:22" ht="9.6" customHeight="1">
      <c r="A82" s="4"/>
      <c r="B82" s="5"/>
      <c r="C82" s="6" t="s">
        <v>27</v>
      </c>
      <c r="D82" s="7"/>
      <c r="E82" s="8"/>
      <c r="F82" s="9"/>
      <c r="G82" s="10"/>
      <c r="H82" s="10"/>
      <c r="I82" s="10"/>
      <c r="N82" s="4"/>
      <c r="O82" s="5"/>
      <c r="P82" s="6" t="s">
        <v>27</v>
      </c>
      <c r="Q82" s="7"/>
      <c r="R82" s="8"/>
      <c r="S82" s="9"/>
      <c r="T82" s="10"/>
      <c r="U82" s="10"/>
      <c r="V82" s="10"/>
    </row>
    <row r="83" spans="1:22" ht="9.6" customHeight="1">
      <c r="A83" s="4"/>
      <c r="B83" s="5"/>
      <c r="C83" s="6" t="s">
        <v>28</v>
      </c>
      <c r="D83" s="7"/>
      <c r="E83" s="8"/>
      <c r="F83" s="9"/>
      <c r="G83" s="10"/>
      <c r="H83" s="10"/>
      <c r="I83" s="10"/>
      <c r="N83" s="4"/>
      <c r="O83" s="5"/>
      <c r="P83" s="6" t="s">
        <v>28</v>
      </c>
      <c r="Q83" s="7"/>
      <c r="R83" s="8"/>
      <c r="S83" s="9"/>
      <c r="T83" s="10"/>
      <c r="U83" s="10"/>
      <c r="V83" s="10"/>
    </row>
    <row r="84" spans="1:22" ht="9.6" customHeight="1">
      <c r="A84" s="4"/>
      <c r="B84" s="5"/>
      <c r="C84" s="6" t="s">
        <v>142</v>
      </c>
      <c r="D84" s="7"/>
      <c r="E84" s="8"/>
      <c r="F84" s="9"/>
      <c r="G84" s="10"/>
      <c r="H84" s="10"/>
      <c r="I84" s="10"/>
      <c r="N84" s="4"/>
      <c r="O84" s="5"/>
      <c r="P84" s="6" t="s">
        <v>142</v>
      </c>
      <c r="Q84" s="7"/>
      <c r="R84" s="8"/>
      <c r="S84" s="9"/>
      <c r="T84" s="10"/>
      <c r="U84" s="10"/>
      <c r="V84" s="10"/>
    </row>
    <row r="85" spans="1:22" ht="9.6" customHeight="1">
      <c r="A85" s="4"/>
      <c r="B85" s="5"/>
      <c r="C85" s="6" t="s">
        <v>143</v>
      </c>
      <c r="D85" s="7"/>
      <c r="E85" s="8"/>
      <c r="F85" s="9"/>
      <c r="G85" s="10"/>
      <c r="H85" s="10"/>
      <c r="I85" s="10"/>
      <c r="N85" s="4"/>
      <c r="O85" s="5"/>
      <c r="P85" s="6" t="s">
        <v>143</v>
      </c>
      <c r="Q85" s="7"/>
      <c r="R85" s="8"/>
      <c r="S85" s="9"/>
      <c r="T85" s="10"/>
      <c r="U85" s="10"/>
      <c r="V85" s="10"/>
    </row>
    <row r="86" spans="1:22" ht="9.6" customHeight="1">
      <c r="A86" s="4"/>
      <c r="B86" s="5"/>
      <c r="C86" s="6" t="s">
        <v>144</v>
      </c>
      <c r="D86" s="7"/>
      <c r="E86" s="8"/>
      <c r="F86" s="9"/>
      <c r="G86" s="10"/>
      <c r="H86" s="10"/>
      <c r="I86" s="10"/>
      <c r="N86" s="4"/>
      <c r="O86" s="5"/>
      <c r="P86" s="6" t="s">
        <v>144</v>
      </c>
      <c r="Q86" s="7"/>
      <c r="R86" s="8"/>
      <c r="S86" s="9"/>
      <c r="T86" s="10"/>
      <c r="U86" s="10"/>
      <c r="V86" s="10"/>
    </row>
    <row r="87" spans="1:22" ht="9.6" customHeight="1">
      <c r="A87" s="32"/>
      <c r="B87" s="33" t="s">
        <v>29</v>
      </c>
      <c r="C87" s="34"/>
      <c r="D87" s="36"/>
      <c r="E87" s="36"/>
      <c r="F87" s="35"/>
      <c r="G87" s="37"/>
      <c r="H87" s="50"/>
      <c r="I87" s="50"/>
      <c r="N87" s="32"/>
      <c r="O87" s="33" t="s">
        <v>29</v>
      </c>
      <c r="P87" s="34"/>
      <c r="Q87" s="36"/>
      <c r="R87" s="36"/>
      <c r="S87" s="35"/>
      <c r="T87" s="37"/>
      <c r="U87" s="50"/>
      <c r="V87" s="50"/>
    </row>
    <row r="88" spans="1:22" ht="9.6" customHeight="1">
      <c r="A88" s="53"/>
      <c r="B88" s="53"/>
      <c r="C88" s="53"/>
      <c r="D88" s="53"/>
      <c r="E88" s="1"/>
      <c r="N88" s="53"/>
      <c r="O88" s="53"/>
      <c r="P88" s="53"/>
      <c r="Q88" s="53"/>
      <c r="R88" s="1"/>
    </row>
    <row r="89" spans="1:22" ht="9.6" customHeight="1">
      <c r="A89" s="32" t="s">
        <v>65</v>
      </c>
      <c r="B89" s="33"/>
      <c r="C89" s="71"/>
      <c r="D89" s="73">
        <f>D87-D3</f>
        <v>0</v>
      </c>
      <c r="E89" s="73">
        <f>E87-E3</f>
        <v>0</v>
      </c>
      <c r="F89" s="72">
        <f>D89-E89</f>
        <v>0</v>
      </c>
      <c r="G89" s="75" t="str">
        <f>IF(E89=0,"-",D89/E89-1)</f>
        <v>-</v>
      </c>
      <c r="H89" s="1" t="s">
        <v>134</v>
      </c>
      <c r="I89" s="42"/>
      <c r="N89" s="32" t="s">
        <v>65</v>
      </c>
      <c r="O89" s="33"/>
      <c r="P89" s="71"/>
      <c r="Q89" s="73"/>
      <c r="R89" s="73"/>
      <c r="S89" s="72"/>
      <c r="T89" s="75"/>
      <c r="U89" s="1" t="s">
        <v>134</v>
      </c>
      <c r="V89" s="42"/>
    </row>
    <row r="90" spans="1:22" ht="9.6" customHeight="1">
      <c r="C90" s="49" t="s">
        <v>68</v>
      </c>
      <c r="D90" s="49"/>
      <c r="E90" s="49"/>
      <c r="F90" s="76">
        <f t="shared" ref="F90" si="4">D90-E90</f>
        <v>0</v>
      </c>
      <c r="G90" s="77" t="str">
        <f t="shared" ref="G90" si="5">IF(E90=0,"-",D90/E90-1)</f>
        <v>-</v>
      </c>
      <c r="P90" s="49" t="s">
        <v>68</v>
      </c>
      <c r="Q90" s="49"/>
      <c r="R90" s="49"/>
      <c r="S90" s="76"/>
      <c r="T90" s="77"/>
    </row>
    <row r="91" spans="1:22" ht="7.5" customHeight="1">
      <c r="C91" s="1" t="s">
        <v>133</v>
      </c>
      <c r="G91" s="1"/>
      <c r="P91" s="1" t="s">
        <v>133</v>
      </c>
      <c r="T91" s="1"/>
    </row>
    <row r="92" spans="1:22" s="66" customFormat="1" ht="8.25">
      <c r="A92" s="79"/>
      <c r="B92" s="80"/>
      <c r="C92" s="81" t="s">
        <v>81</v>
      </c>
      <c r="D92" s="82"/>
      <c r="E92" s="82"/>
      <c r="F92" s="83"/>
      <c r="G92" s="84" t="str">
        <f>IF(E92=0,"-",D92/E92-1)</f>
        <v>-</v>
      </c>
      <c r="H92" s="84"/>
      <c r="I92" s="84"/>
      <c r="O92" s="68"/>
      <c r="P92" s="85" t="s">
        <v>81</v>
      </c>
      <c r="Q92" s="82"/>
      <c r="R92" s="82"/>
      <c r="S92" s="83"/>
      <c r="T92" s="84"/>
      <c r="U92" s="84"/>
      <c r="V92" s="84"/>
    </row>
    <row r="93" spans="1:22" ht="9.6" customHeight="1">
      <c r="B93" s="80"/>
      <c r="C93" s="81" t="s">
        <v>138</v>
      </c>
      <c r="D93" s="82"/>
      <c r="E93" s="82"/>
      <c r="F93" s="82"/>
      <c r="P93" s="85" t="s">
        <v>138</v>
      </c>
      <c r="Q93" s="82"/>
      <c r="R93" s="82"/>
      <c r="S93" s="82"/>
    </row>
    <row r="95" spans="1:22" ht="9.6" customHeight="1">
      <c r="D95" s="40" t="e">
        <f>+D87-D81-D76-D66-D58-D50-D49-D37-D27-D18-D11-D3-D79</f>
        <v>#VALUE!</v>
      </c>
      <c r="E95" s="40">
        <f>+E87-E81-E76-E66-E58-E50-E49-E37-E27-E18-E11-E3-E79</f>
        <v>0</v>
      </c>
    </row>
    <row r="97" spans="17:18" ht="9.6" customHeight="1">
      <c r="Q97" s="40"/>
      <c r="R97" s="40"/>
    </row>
  </sheetData>
  <phoneticPr fontId="0" type="noConversion"/>
  <pageMargins left="0.59055118110236227" right="0.59055118110236227" top="0.78740157480314965" bottom="0.19685039370078741" header="0.39370078740157483" footer="0.19685039370078741"/>
  <pageSetup paperSize="9" orientation="portrait" r:id="rId1"/>
  <headerFooter alignWithMargins="0">
    <oddHeader>&amp;L&amp;"Arial,Gras"&amp;A&amp;C&amp;"Arial,Gras"C.A. NET CECAVERT PAR RAYON&amp;R&amp;8&amp;D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date</vt:lpstr>
      <vt:lpstr>NAIA6</vt:lpstr>
      <vt:lpstr>RAYON MAG GV + CV</vt:lpstr>
      <vt:lpstr>Onglet 1</vt:lpstr>
      <vt:lpstr>Onglet 2</vt:lpstr>
      <vt:lpstr>Onglet 3</vt:lpstr>
      <vt:lpstr>Vannes Siège</vt:lpstr>
      <vt:lpstr>MAGASIN 1</vt:lpstr>
      <vt:lpstr>date!Zone_d_impression</vt:lpstr>
      <vt:lpstr>'MAGASIN 1'!Zone_d_impression</vt:lpstr>
      <vt:lpstr>'Onglet 1'!Zone_d_impression</vt:lpstr>
      <vt:lpstr>'Onglet 2'!Zone_d_impression</vt:lpstr>
      <vt:lpstr>'Onglet 3'!Zone_d_impression</vt:lpstr>
      <vt:lpstr>'Vannes Siège'!Zone_d_impression</vt:lpstr>
    </vt:vector>
  </TitlesOfParts>
  <Company>CECAB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ATRAINEAU</dc:creator>
  <cp:lastModifiedBy>MBERTHO</cp:lastModifiedBy>
  <cp:lastPrinted>2017-10-30T11:22:37Z</cp:lastPrinted>
  <dcterms:created xsi:type="dcterms:W3CDTF">2003-07-03T09:36:45Z</dcterms:created>
  <dcterms:modified xsi:type="dcterms:W3CDTF">2017-11-08T14:53:42Z</dcterms:modified>
</cp:coreProperties>
</file>