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harts/chart1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5" rupBuild="1806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Victor P\Desktop\"/>
    </mc:Choice>
  </mc:AlternateContent>
  <bookViews>
    <workbookView xWindow="120" yWindow="975" windowWidth="20115" windowHeight="7095" tabRatio="688" activeTab="6"/>
  </bookViews>
  <sheets>
    <sheet name="G0" sheetId="1" r:id="rId1"/>
    <sheet name="G1" sheetId="14" r:id="rId2"/>
    <sheet name="G2" sheetId="3" r:id="rId3"/>
    <sheet name="G3" sheetId="4" r:id="rId4"/>
    <sheet name="G4" sheetId="5" r:id="rId5"/>
    <sheet name="G5" sheetId="6" r:id="rId6"/>
    <sheet name="Résumé" sheetId="10" r:id="rId7"/>
    <sheet name="Données" sheetId="15" r:id="rId8"/>
    <sheet name="Graphique" sheetId="16" r:id="rId9"/>
  </sheets>
  <externalReferences>
    <externalReference r:id="rId10"/>
    <externalReference r:id="rId11"/>
  </externalReferences>
  <definedNames>
    <definedName name="_6102_0032">[1]POTENTIELS!#REF!</definedName>
    <definedName name="Carb_DL06_civil">#REF!</definedName>
    <definedName name="Carb_DL06_F54">#REF!</definedName>
    <definedName name="Carb_DMD34_Civil">#REF!</definedName>
    <definedName name="Carb_DMD34_F54">#REF!</definedName>
    <definedName name="Carb_EMT13_civil">#REF!</definedName>
    <definedName name="Carb_EMT13_F54">#REF!</definedName>
    <definedName name="Date_du_jour">#REF!</definedName>
    <definedName name="Km_DET34_GS">[1]POTENTIELS!#REF!</definedName>
    <definedName name="Km_DL06_GS">[1]POTENTIELS!#REF!</definedName>
    <definedName name="Km_DL06_Loc">[1]POTENTIELS!#REF!</definedName>
    <definedName name="Km_EMT13_GS">[1]POTENTIELS!#REF!</definedName>
    <definedName name="Km_EMT13_Loc">[1]POTENTIELS!#REF!</definedName>
    <definedName name="StatutVHL">[2]Données!$B$3:$B$4</definedName>
  </definedNames>
  <calcPr calcId="162913"/>
</workbook>
</file>

<file path=xl/calcChain.xml><?xml version="1.0" encoding="utf-8"?>
<calcChain xmlns="http://schemas.openxmlformats.org/spreadsheetml/2006/main">
  <c r="A1" i="10" l="1"/>
  <c r="I14" i="15" l="1"/>
  <c r="J14" i="15"/>
  <c r="K14" i="15"/>
  <c r="L14" i="15"/>
  <c r="AP3" i="15" l="1"/>
  <c r="AQ3" i="15"/>
  <c r="AR3" i="15"/>
  <c r="AS3" i="15"/>
  <c r="AT3" i="15"/>
  <c r="AU3" i="15"/>
  <c r="AV3" i="15"/>
  <c r="AW3" i="15"/>
  <c r="AX3" i="15"/>
  <c r="AY3" i="15"/>
  <c r="AZ3" i="15"/>
  <c r="BA3" i="15"/>
  <c r="BB3" i="15"/>
  <c r="BC3" i="15"/>
  <c r="BD3" i="15"/>
  <c r="BE3" i="15"/>
  <c r="BF3" i="15"/>
  <c r="BG3" i="15"/>
  <c r="BH3" i="15"/>
  <c r="BI3" i="15"/>
  <c r="BJ3" i="15"/>
  <c r="BK3" i="15"/>
  <c r="BL3" i="15"/>
  <c r="AP5" i="15"/>
  <c r="AQ5" i="15"/>
  <c r="AR5" i="15"/>
  <c r="AS5" i="15"/>
  <c r="AT5" i="15"/>
  <c r="AU5" i="15"/>
  <c r="AV5" i="15"/>
  <c r="AW5" i="15"/>
  <c r="AX5" i="15"/>
  <c r="AY5" i="15"/>
  <c r="AZ5" i="15"/>
  <c r="BA5" i="15"/>
  <c r="BB5" i="15"/>
  <c r="BC5" i="15"/>
  <c r="BD5" i="15"/>
  <c r="BE5" i="15"/>
  <c r="BF5" i="15"/>
  <c r="BG5" i="15"/>
  <c r="BH5" i="15"/>
  <c r="BI5" i="15"/>
  <c r="BJ5" i="15"/>
  <c r="BK5" i="15"/>
  <c r="BL5" i="15"/>
  <c r="AP7" i="15"/>
  <c r="AQ7" i="15"/>
  <c r="AR7" i="15"/>
  <c r="AS7" i="15"/>
  <c r="AT7" i="15"/>
  <c r="AU7" i="15"/>
  <c r="AV7" i="15"/>
  <c r="AW7" i="15"/>
  <c r="AX7" i="15"/>
  <c r="AY7" i="15"/>
  <c r="AZ7" i="15"/>
  <c r="BA7" i="15"/>
  <c r="BB7" i="15"/>
  <c r="BC7" i="15"/>
  <c r="BD7" i="15"/>
  <c r="BE7" i="15"/>
  <c r="BF7" i="15"/>
  <c r="BG7" i="15"/>
  <c r="BH7" i="15"/>
  <c r="BI7" i="15"/>
  <c r="BJ7" i="15"/>
  <c r="BK7" i="15"/>
  <c r="BL7" i="15"/>
  <c r="AP9" i="15"/>
  <c r="AQ9" i="15"/>
  <c r="AR9" i="15"/>
  <c r="AS9" i="15"/>
  <c r="AT9" i="15"/>
  <c r="AU9" i="15"/>
  <c r="AV9" i="15"/>
  <c r="AW9" i="15"/>
  <c r="AX9" i="15"/>
  <c r="AY9" i="15"/>
  <c r="AZ9" i="15"/>
  <c r="BA9" i="15"/>
  <c r="BB9" i="15"/>
  <c r="BC9" i="15"/>
  <c r="BD9" i="15"/>
  <c r="BE9" i="15"/>
  <c r="BF9" i="15"/>
  <c r="BG9" i="15"/>
  <c r="BH9" i="15"/>
  <c r="BI9" i="15"/>
  <c r="BJ9" i="15"/>
  <c r="BK9" i="15"/>
  <c r="BL9" i="15"/>
  <c r="AP11" i="15"/>
  <c r="AQ11" i="15"/>
  <c r="AR11" i="15"/>
  <c r="AS11" i="15"/>
  <c r="AT11" i="15"/>
  <c r="AU11" i="15"/>
  <c r="AV11" i="15"/>
  <c r="AW11" i="15"/>
  <c r="AX11" i="15"/>
  <c r="AY11" i="15"/>
  <c r="AZ11" i="15"/>
  <c r="BA11" i="15"/>
  <c r="BB11" i="15"/>
  <c r="BC11" i="15"/>
  <c r="BD11" i="15"/>
  <c r="BE11" i="15"/>
  <c r="BF11" i="15"/>
  <c r="BG11" i="15"/>
  <c r="BH11" i="15"/>
  <c r="BI11" i="15"/>
  <c r="BJ11" i="15"/>
  <c r="BK11" i="15"/>
  <c r="BL11" i="15"/>
  <c r="AP13" i="15"/>
  <c r="AQ13" i="15"/>
  <c r="AR13" i="15"/>
  <c r="AS13" i="15"/>
  <c r="AT13" i="15"/>
  <c r="AU13" i="15"/>
  <c r="AV13" i="15"/>
  <c r="AW13" i="15"/>
  <c r="AX13" i="15"/>
  <c r="AY13" i="15"/>
  <c r="AZ13" i="15"/>
  <c r="BA13" i="15"/>
  <c r="BB13" i="15"/>
  <c r="BC13" i="15"/>
  <c r="BD13" i="15"/>
  <c r="BE13" i="15"/>
  <c r="BF13" i="15"/>
  <c r="BG13" i="15"/>
  <c r="BH13" i="15"/>
  <c r="BI13" i="15"/>
  <c r="BJ13" i="15"/>
  <c r="BK13" i="15"/>
  <c r="BL13" i="15"/>
  <c r="AP14" i="15"/>
  <c r="AQ14" i="15"/>
  <c r="AR14" i="15"/>
  <c r="AS14" i="15"/>
  <c r="AT14" i="15"/>
  <c r="AU14" i="15"/>
  <c r="AV14" i="15"/>
  <c r="AW14" i="15"/>
  <c r="AX14" i="15"/>
  <c r="AY14" i="15"/>
  <c r="AZ14" i="15"/>
  <c r="BA14" i="15"/>
  <c r="BB14" i="15"/>
  <c r="BC14" i="15"/>
  <c r="BD14" i="15"/>
  <c r="BE14" i="15"/>
  <c r="BF14" i="15"/>
  <c r="BG14" i="15"/>
  <c r="BH14" i="15"/>
  <c r="BI14" i="15"/>
  <c r="BJ14" i="15"/>
  <c r="BK14" i="15"/>
  <c r="BL14" i="15"/>
  <c r="O5" i="10" l="1"/>
  <c r="N3" i="10"/>
  <c r="C1" i="15" l="1"/>
  <c r="B12" i="15"/>
  <c r="B10" i="15"/>
  <c r="B8" i="15"/>
  <c r="B6" i="15"/>
  <c r="B4" i="15"/>
  <c r="B2" i="15"/>
  <c r="A12" i="15"/>
  <c r="A10" i="15"/>
  <c r="A8" i="15"/>
  <c r="A6" i="15"/>
  <c r="A4" i="15"/>
  <c r="A2" i="15"/>
  <c r="J10" i="10"/>
  <c r="J4" i="10"/>
  <c r="B14" i="15" l="1"/>
  <c r="B16" i="15" s="1"/>
  <c r="A14" i="15"/>
  <c r="A16" i="15" s="1"/>
  <c r="K2" i="10"/>
  <c r="M3" i="10"/>
  <c r="L3" i="10"/>
  <c r="O29" i="6" l="1"/>
  <c r="O28" i="6"/>
  <c r="O27" i="6"/>
  <c r="O26" i="6"/>
  <c r="O25" i="6"/>
  <c r="O24" i="6"/>
  <c r="O23" i="6"/>
  <c r="O22" i="6"/>
  <c r="O21" i="6"/>
  <c r="O20" i="6"/>
  <c r="O19" i="6"/>
  <c r="N29" i="6"/>
  <c r="N28" i="6"/>
  <c r="N27" i="6"/>
  <c r="N26" i="6"/>
  <c r="N25" i="6"/>
  <c r="N24" i="6"/>
  <c r="N23" i="6"/>
  <c r="N22" i="6"/>
  <c r="N21" i="6"/>
  <c r="N20" i="6"/>
  <c r="N19" i="6"/>
  <c r="N18" i="6"/>
  <c r="N17" i="6"/>
  <c r="N16" i="6"/>
  <c r="O18" i="6"/>
  <c r="O16" i="6"/>
  <c r="N15" i="6"/>
  <c r="N14" i="6"/>
  <c r="N13" i="6"/>
  <c r="N12" i="6"/>
  <c r="N11" i="6"/>
  <c r="N10" i="6"/>
  <c r="N9" i="6"/>
  <c r="N8" i="6"/>
  <c r="N7" i="6"/>
  <c r="N6" i="6"/>
  <c r="N5" i="6"/>
  <c r="N4" i="6"/>
  <c r="N3" i="6"/>
  <c r="O3" i="6"/>
  <c r="O17" i="6"/>
  <c r="O15" i="6"/>
  <c r="O14" i="6"/>
  <c r="O13" i="6"/>
  <c r="O12" i="6"/>
  <c r="O11" i="6"/>
  <c r="O10" i="6"/>
  <c r="O9" i="6"/>
  <c r="O8" i="6"/>
  <c r="O7" i="6"/>
  <c r="O6" i="6"/>
  <c r="O5" i="6"/>
  <c r="O4" i="6"/>
  <c r="O84" i="5"/>
  <c r="O83" i="5"/>
  <c r="O82" i="5"/>
  <c r="O81" i="5"/>
  <c r="O80" i="5"/>
  <c r="O79" i="5"/>
  <c r="O78" i="5"/>
  <c r="O77" i="5"/>
  <c r="O76" i="5"/>
  <c r="O75" i="5"/>
  <c r="O74" i="5"/>
  <c r="O73" i="5"/>
  <c r="O72" i="5"/>
  <c r="O71" i="5"/>
  <c r="O70" i="5"/>
  <c r="O69" i="5"/>
  <c r="O68" i="5"/>
  <c r="O67" i="5"/>
  <c r="O66" i="5"/>
  <c r="O65" i="5"/>
  <c r="O64" i="5"/>
  <c r="O63" i="5"/>
  <c r="O62" i="5"/>
  <c r="O61" i="5"/>
  <c r="O60" i="5"/>
  <c r="O59" i="5"/>
  <c r="O58" i="5"/>
  <c r="O57" i="5"/>
  <c r="O56" i="5"/>
  <c r="O55" i="5"/>
  <c r="O54" i="5"/>
  <c r="O53" i="5"/>
  <c r="O52" i="5"/>
  <c r="O51" i="5"/>
  <c r="O50" i="5"/>
  <c r="O49" i="5"/>
  <c r="O48" i="5"/>
  <c r="O47" i="5"/>
  <c r="O46" i="5"/>
  <c r="O45" i="5"/>
  <c r="O44" i="5"/>
  <c r="O43" i="5"/>
  <c r="O42" i="5"/>
  <c r="O41" i="5"/>
  <c r="O40" i="5"/>
  <c r="O39" i="5"/>
  <c r="O38" i="5"/>
  <c r="O37" i="5"/>
  <c r="O36" i="5"/>
  <c r="O35" i="5"/>
  <c r="O34" i="5"/>
  <c r="O33" i="5"/>
  <c r="O32" i="5"/>
  <c r="O31" i="5"/>
  <c r="O30" i="5"/>
  <c r="O29" i="5"/>
  <c r="O28" i="5"/>
  <c r="O27" i="5"/>
  <c r="O26" i="5"/>
  <c r="O25" i="5"/>
  <c r="O24" i="5"/>
  <c r="O23" i="5"/>
  <c r="O22" i="5"/>
  <c r="O21" i="5"/>
  <c r="O20" i="5"/>
  <c r="O19" i="5"/>
  <c r="O18" i="5"/>
  <c r="O17" i="5"/>
  <c r="O16" i="5"/>
  <c r="N84" i="5"/>
  <c r="N82" i="5"/>
  <c r="N81" i="5"/>
  <c r="N80" i="5"/>
  <c r="N79" i="5"/>
  <c r="N78" i="5"/>
  <c r="N77" i="5"/>
  <c r="N76" i="5"/>
  <c r="N75" i="5"/>
  <c r="N74" i="5"/>
  <c r="N73" i="5"/>
  <c r="N72" i="5"/>
  <c r="N71" i="5"/>
  <c r="N70" i="5"/>
  <c r="N69" i="5"/>
  <c r="N68" i="5"/>
  <c r="N67" i="5"/>
  <c r="N66" i="5"/>
  <c r="N65" i="5"/>
  <c r="N64" i="5"/>
  <c r="N63" i="5"/>
  <c r="N62" i="5"/>
  <c r="N61" i="5"/>
  <c r="N60" i="5"/>
  <c r="N59" i="5"/>
  <c r="N58" i="5"/>
  <c r="N57" i="5"/>
  <c r="N56" i="5"/>
  <c r="N55" i="5"/>
  <c r="N54" i="5"/>
  <c r="N53" i="5"/>
  <c r="N52" i="5"/>
  <c r="N51" i="5"/>
  <c r="N50" i="5"/>
  <c r="N49" i="5"/>
  <c r="N48" i="5"/>
  <c r="N47" i="5"/>
  <c r="N46" i="5"/>
  <c r="N45" i="5"/>
  <c r="N44" i="5"/>
  <c r="N43" i="5"/>
  <c r="N42" i="5"/>
  <c r="N41" i="5"/>
  <c r="N40" i="5"/>
  <c r="N39" i="5"/>
  <c r="N38" i="5"/>
  <c r="N37" i="5"/>
  <c r="N36" i="5"/>
  <c r="N35" i="5"/>
  <c r="N34" i="5"/>
  <c r="N33" i="5"/>
  <c r="N32" i="5"/>
  <c r="N31" i="5"/>
  <c r="N30" i="5"/>
  <c r="N29" i="5"/>
  <c r="N28" i="5"/>
  <c r="N27" i="5"/>
  <c r="N26" i="5"/>
  <c r="N25" i="5"/>
  <c r="N24" i="5"/>
  <c r="N23" i="5"/>
  <c r="N22" i="5"/>
  <c r="N21" i="5"/>
  <c r="N20" i="5"/>
  <c r="N19" i="5"/>
  <c r="N18" i="5"/>
  <c r="N17" i="5"/>
  <c r="N16" i="5"/>
  <c r="O15" i="5"/>
  <c r="O14" i="5"/>
  <c r="O13" i="5"/>
  <c r="O12" i="5"/>
  <c r="O11" i="5"/>
  <c r="O10" i="5"/>
  <c r="O9" i="5"/>
  <c r="O8" i="5"/>
  <c r="O7" i="5"/>
  <c r="O6" i="5"/>
  <c r="O5" i="5"/>
  <c r="O4" i="5"/>
  <c r="O3" i="5"/>
  <c r="N15" i="5"/>
  <c r="N14" i="5"/>
  <c r="N13" i="5"/>
  <c r="N12" i="5"/>
  <c r="N11" i="5"/>
  <c r="N10" i="5"/>
  <c r="N9" i="5"/>
  <c r="N8" i="5"/>
  <c r="N7" i="5"/>
  <c r="N6" i="5"/>
  <c r="N5" i="5"/>
  <c r="N4" i="5"/>
  <c r="N3" i="5"/>
  <c r="O94" i="4"/>
  <c r="O93" i="4"/>
  <c r="O92" i="4"/>
  <c r="O91" i="4"/>
  <c r="O90" i="4"/>
  <c r="O89" i="4"/>
  <c r="O88" i="4"/>
  <c r="O87" i="4"/>
  <c r="O86" i="4"/>
  <c r="O85" i="4"/>
  <c r="O84" i="4"/>
  <c r="O83" i="4"/>
  <c r="O82" i="4"/>
  <c r="O81" i="4"/>
  <c r="O80" i="4"/>
  <c r="O79" i="4"/>
  <c r="O78" i="4"/>
  <c r="O77" i="4"/>
  <c r="O76" i="4"/>
  <c r="O75" i="4"/>
  <c r="O74" i="4"/>
  <c r="O73" i="4"/>
  <c r="O72" i="4"/>
  <c r="O71" i="4"/>
  <c r="O70" i="4"/>
  <c r="O69" i="4"/>
  <c r="O68" i="4"/>
  <c r="O67" i="4"/>
  <c r="O66" i="4"/>
  <c r="O65" i="4"/>
  <c r="O64" i="4"/>
  <c r="O63" i="4"/>
  <c r="O62" i="4"/>
  <c r="O61" i="4"/>
  <c r="O60" i="4"/>
  <c r="O59" i="4"/>
  <c r="O58" i="4"/>
  <c r="O57" i="4"/>
  <c r="O56" i="4"/>
  <c r="O55" i="4"/>
  <c r="O54" i="4"/>
  <c r="O53" i="4"/>
  <c r="O52" i="4"/>
  <c r="O51" i="4"/>
  <c r="O50" i="4"/>
  <c r="O49" i="4"/>
  <c r="O48" i="4"/>
  <c r="O47" i="4"/>
  <c r="O46" i="4"/>
  <c r="O45" i="4"/>
  <c r="O44" i="4"/>
  <c r="O43" i="4"/>
  <c r="O42" i="4"/>
  <c r="O41" i="4"/>
  <c r="O40" i="4"/>
  <c r="O39" i="4"/>
  <c r="O38" i="4"/>
  <c r="O37" i="4"/>
  <c r="O36" i="4"/>
  <c r="O35" i="4"/>
  <c r="O34" i="4"/>
  <c r="O33" i="4"/>
  <c r="O32" i="4"/>
  <c r="O31" i="4"/>
  <c r="O30" i="4"/>
  <c r="O29" i="4"/>
  <c r="O28" i="4"/>
  <c r="O27" i="4"/>
  <c r="O26" i="4"/>
  <c r="O25" i="4"/>
  <c r="O24" i="4"/>
  <c r="O23" i="4"/>
  <c r="O22" i="4"/>
  <c r="O21" i="4"/>
  <c r="O20" i="4"/>
  <c r="O19" i="4"/>
  <c r="O18" i="4"/>
  <c r="O17" i="4"/>
  <c r="O16" i="4"/>
  <c r="N94" i="4"/>
  <c r="N93" i="4"/>
  <c r="N92" i="4"/>
  <c r="N91" i="4"/>
  <c r="N90" i="4"/>
  <c r="N89" i="4"/>
  <c r="N88" i="4"/>
  <c r="N87" i="4"/>
  <c r="N86" i="4"/>
  <c r="N85" i="4"/>
  <c r="N84" i="4"/>
  <c r="N83" i="4"/>
  <c r="N82" i="4"/>
  <c r="N81" i="4"/>
  <c r="N80" i="4"/>
  <c r="N79" i="4"/>
  <c r="N78" i="4"/>
  <c r="N77" i="4"/>
  <c r="N76" i="4"/>
  <c r="N75" i="4"/>
  <c r="N74" i="4"/>
  <c r="N73" i="4"/>
  <c r="N72" i="4"/>
  <c r="N71" i="4"/>
  <c r="N70" i="4"/>
  <c r="N69" i="4"/>
  <c r="N68" i="4"/>
  <c r="N67" i="4"/>
  <c r="N66" i="4"/>
  <c r="N65" i="4"/>
  <c r="N64" i="4"/>
  <c r="N63" i="4"/>
  <c r="N62" i="4"/>
  <c r="N61" i="4"/>
  <c r="N60" i="4"/>
  <c r="N59" i="4"/>
  <c r="N58" i="4"/>
  <c r="N57" i="4"/>
  <c r="N56" i="4"/>
  <c r="N55" i="4"/>
  <c r="N54" i="4"/>
  <c r="N53" i="4"/>
  <c r="N52" i="4"/>
  <c r="N51" i="4"/>
  <c r="N50" i="4"/>
  <c r="N49" i="4"/>
  <c r="N48" i="4"/>
  <c r="N47" i="4"/>
  <c r="N46" i="4"/>
  <c r="N45" i="4"/>
  <c r="N44" i="4"/>
  <c r="N43" i="4"/>
  <c r="N42" i="4"/>
  <c r="N41" i="4"/>
  <c r="N40" i="4"/>
  <c r="N38" i="4"/>
  <c r="N37" i="4"/>
  <c r="N36" i="4"/>
  <c r="N34" i="4"/>
  <c r="N32" i="4"/>
  <c r="N30" i="4"/>
  <c r="N28" i="4"/>
  <c r="N26" i="4"/>
  <c r="N24" i="4"/>
  <c r="N22" i="4"/>
  <c r="N20" i="4"/>
  <c r="N18" i="4"/>
  <c r="N16" i="4"/>
  <c r="N15" i="4"/>
  <c r="N14" i="4"/>
  <c r="N13" i="4"/>
  <c r="N12" i="4"/>
  <c r="N11" i="4"/>
  <c r="N10" i="4"/>
  <c r="N9" i="4"/>
  <c r="N8" i="4"/>
  <c r="N7" i="4"/>
  <c r="N6" i="4"/>
  <c r="N5" i="4"/>
  <c r="N4" i="4"/>
  <c r="N3" i="4"/>
  <c r="N35" i="4"/>
  <c r="N33" i="4"/>
  <c r="N31" i="4"/>
  <c r="N29" i="4"/>
  <c r="N27" i="4"/>
  <c r="N25" i="4"/>
  <c r="N23" i="4"/>
  <c r="N21" i="4"/>
  <c r="N19" i="4"/>
  <c r="N17" i="4"/>
  <c r="O15" i="4"/>
  <c r="O14" i="4"/>
  <c r="O13" i="4"/>
  <c r="O12" i="4"/>
  <c r="O11" i="4"/>
  <c r="O10" i="4"/>
  <c r="O9" i="4"/>
  <c r="O8" i="4"/>
  <c r="O7" i="4"/>
  <c r="O6" i="4"/>
  <c r="O5" i="4"/>
  <c r="O4" i="4"/>
  <c r="O3" i="4"/>
  <c r="O100" i="3"/>
  <c r="O99" i="3"/>
  <c r="O98" i="3"/>
  <c r="O97" i="3"/>
  <c r="O96" i="3"/>
  <c r="O95" i="3"/>
  <c r="O94" i="3"/>
  <c r="O93" i="3"/>
  <c r="O92" i="3"/>
  <c r="O91" i="3"/>
  <c r="O90" i="3"/>
  <c r="O89" i="3"/>
  <c r="O88" i="3"/>
  <c r="O87" i="3"/>
  <c r="O86" i="3"/>
  <c r="O85" i="3"/>
  <c r="O84" i="3"/>
  <c r="O83" i="3"/>
  <c r="O82" i="3"/>
  <c r="O81" i="3"/>
  <c r="O80" i="3"/>
  <c r="O79" i="3"/>
  <c r="O78" i="3"/>
  <c r="O77" i="3"/>
  <c r="O76" i="3"/>
  <c r="O75" i="3"/>
  <c r="O74" i="3"/>
  <c r="O73" i="3"/>
  <c r="O72" i="3"/>
  <c r="O71" i="3"/>
  <c r="O70" i="3"/>
  <c r="O69" i="3"/>
  <c r="O68" i="3"/>
  <c r="O67" i="3"/>
  <c r="O66" i="3"/>
  <c r="O65" i="3"/>
  <c r="O64" i="3"/>
  <c r="O63" i="3"/>
  <c r="O62" i="3"/>
  <c r="O61" i="3"/>
  <c r="O60" i="3"/>
  <c r="O59" i="3"/>
  <c r="O58" i="3"/>
  <c r="O57" i="3"/>
  <c r="O56" i="3"/>
  <c r="O55" i="3"/>
  <c r="O54" i="3"/>
  <c r="O53" i="3"/>
  <c r="O52" i="3"/>
  <c r="O51" i="3"/>
  <c r="O50" i="3"/>
  <c r="O49" i="3"/>
  <c r="O48" i="3"/>
  <c r="O47" i="3"/>
  <c r="O46" i="3"/>
  <c r="O45" i="3"/>
  <c r="O44" i="3"/>
  <c r="O43" i="3"/>
  <c r="O42" i="3"/>
  <c r="O41" i="3"/>
  <c r="O40" i="3"/>
  <c r="O39" i="3"/>
  <c r="O38" i="3"/>
  <c r="O37" i="3"/>
  <c r="O36" i="3"/>
  <c r="O35" i="3"/>
  <c r="O34" i="3"/>
  <c r="O33" i="3"/>
  <c r="O32" i="3"/>
  <c r="O31" i="3"/>
  <c r="O30" i="3"/>
  <c r="O29" i="3"/>
  <c r="O28" i="3"/>
  <c r="O27" i="3"/>
  <c r="O26" i="3"/>
  <c r="O25" i="3"/>
  <c r="O24" i="3"/>
  <c r="N100" i="3"/>
  <c r="N98" i="3"/>
  <c r="N96" i="3"/>
  <c r="N94" i="3"/>
  <c r="N92" i="3"/>
  <c r="N90" i="3"/>
  <c r="N88" i="3"/>
  <c r="N86" i="3"/>
  <c r="N84" i="3"/>
  <c r="N82" i="3"/>
  <c r="N80" i="3"/>
  <c r="N78" i="3"/>
  <c r="N76" i="3"/>
  <c r="N74" i="3"/>
  <c r="N72" i="3"/>
  <c r="N70" i="3"/>
  <c r="N68" i="3"/>
  <c r="N66" i="3"/>
  <c r="N64" i="3"/>
  <c r="N62" i="3"/>
  <c r="N60" i="3"/>
  <c r="N58" i="3"/>
  <c r="N56" i="3"/>
  <c r="N54" i="3"/>
  <c r="N50" i="3"/>
  <c r="N48" i="3"/>
  <c r="N46" i="3"/>
  <c r="N44" i="3"/>
  <c r="N42" i="3"/>
  <c r="N40" i="3"/>
  <c r="N38" i="3"/>
  <c r="N36" i="3"/>
  <c r="N34" i="3"/>
  <c r="N32" i="3"/>
  <c r="N30" i="3"/>
  <c r="N28" i="3"/>
  <c r="N26" i="3"/>
  <c r="N23" i="3"/>
  <c r="N22" i="3"/>
  <c r="N21" i="3"/>
  <c r="N20" i="3"/>
  <c r="N19" i="3"/>
  <c r="N18" i="3"/>
  <c r="N17" i="3"/>
  <c r="N16" i="3"/>
  <c r="N15" i="3"/>
  <c r="N14" i="3"/>
  <c r="N13" i="3"/>
  <c r="N12" i="3"/>
  <c r="N11" i="3"/>
  <c r="N10" i="3"/>
  <c r="N9" i="3"/>
  <c r="N8" i="3"/>
  <c r="N7" i="3"/>
  <c r="N6" i="3"/>
  <c r="N5" i="3"/>
  <c r="N4" i="3"/>
  <c r="N3" i="3"/>
  <c r="N99" i="3"/>
  <c r="N97" i="3"/>
  <c r="N95" i="3"/>
  <c r="N93" i="3"/>
  <c r="N91" i="3"/>
  <c r="N89" i="3"/>
  <c r="N87" i="3"/>
  <c r="N85" i="3"/>
  <c r="N83" i="3"/>
  <c r="N81" i="3"/>
  <c r="N79" i="3"/>
  <c r="N77" i="3"/>
  <c r="N75" i="3"/>
  <c r="N73" i="3"/>
  <c r="N71" i="3"/>
  <c r="N69" i="3"/>
  <c r="N67" i="3"/>
  <c r="N65" i="3"/>
  <c r="N63" i="3"/>
  <c r="N61" i="3"/>
  <c r="N59" i="3"/>
  <c r="N57" i="3"/>
  <c r="N55" i="3"/>
  <c r="N53" i="3"/>
  <c r="N51" i="3"/>
  <c r="N49" i="3"/>
  <c r="N47" i="3"/>
  <c r="N45" i="3"/>
  <c r="N43" i="3"/>
  <c r="N41" i="3"/>
  <c r="N39" i="3"/>
  <c r="N37" i="3"/>
  <c r="N35" i="3"/>
  <c r="N33" i="3"/>
  <c r="N31" i="3"/>
  <c r="N29" i="3"/>
  <c r="N27" i="3"/>
  <c r="N25" i="3"/>
  <c r="O23" i="3"/>
  <c r="O22" i="3"/>
  <c r="O21" i="3"/>
  <c r="O20" i="3"/>
  <c r="O19" i="3"/>
  <c r="O18" i="3"/>
  <c r="O17" i="3"/>
  <c r="O16" i="3"/>
  <c r="O15" i="3"/>
  <c r="O14" i="3"/>
  <c r="O13" i="3"/>
  <c r="O12" i="3"/>
  <c r="O11" i="3"/>
  <c r="O10" i="3"/>
  <c r="O9" i="3"/>
  <c r="O8" i="3"/>
  <c r="O7" i="3"/>
  <c r="O6" i="3"/>
  <c r="O5" i="3"/>
  <c r="O4" i="3"/>
  <c r="O3" i="3"/>
  <c r="O3" i="1"/>
  <c r="O8" i="1"/>
  <c r="O28" i="1"/>
  <c r="O27" i="1"/>
  <c r="O26" i="1"/>
  <c r="N3" i="1"/>
  <c r="N8" i="1"/>
  <c r="N28" i="1"/>
  <c r="N27" i="1"/>
  <c r="N26" i="1"/>
  <c r="O25" i="1"/>
  <c r="O24" i="1"/>
  <c r="O23" i="1"/>
  <c r="O22" i="1"/>
  <c r="O21" i="1"/>
  <c r="O20" i="1"/>
  <c r="O19" i="1"/>
  <c r="O18" i="1"/>
  <c r="O17" i="1"/>
  <c r="O15" i="1"/>
  <c r="O16" i="1"/>
  <c r="O11" i="1"/>
  <c r="O13" i="1"/>
  <c r="O5" i="1"/>
  <c r="O4" i="1"/>
  <c r="O12" i="1"/>
  <c r="O9" i="1"/>
  <c r="O14" i="1"/>
  <c r="O6" i="1"/>
  <c r="O10" i="1"/>
  <c r="O7" i="1"/>
  <c r="N25" i="1"/>
  <c r="N24" i="1"/>
  <c r="N23" i="1"/>
  <c r="N22" i="1"/>
  <c r="N21" i="1"/>
  <c r="N20" i="1"/>
  <c r="N19" i="1"/>
  <c r="N18" i="1"/>
  <c r="N17" i="1"/>
  <c r="N15" i="1"/>
  <c r="N16" i="1"/>
  <c r="N11" i="1"/>
  <c r="N13" i="1"/>
  <c r="N5" i="1"/>
  <c r="N4" i="1"/>
  <c r="N12" i="1"/>
  <c r="N9" i="1"/>
  <c r="N14" i="1"/>
  <c r="N6" i="1"/>
  <c r="N10" i="1"/>
  <c r="N7" i="1"/>
  <c r="N8" i="14"/>
  <c r="N9" i="14"/>
  <c r="N10" i="14"/>
  <c r="N11" i="14"/>
  <c r="N12" i="14"/>
  <c r="N13" i="14"/>
  <c r="N14" i="14"/>
  <c r="N15" i="14"/>
  <c r="N16" i="14"/>
  <c r="N17" i="14"/>
  <c r="N18" i="14"/>
  <c r="N19" i="14"/>
  <c r="N20" i="14"/>
  <c r="N21" i="14"/>
  <c r="N22" i="14"/>
  <c r="N23" i="14"/>
  <c r="N24" i="14"/>
  <c r="N25" i="14"/>
  <c r="N26" i="14"/>
  <c r="N27" i="14"/>
  <c r="N28" i="14"/>
  <c r="N29" i="14"/>
  <c r="N30" i="14"/>
  <c r="N31" i="14"/>
  <c r="N32" i="14"/>
  <c r="N33" i="14"/>
  <c r="N34" i="14"/>
  <c r="N35" i="14"/>
  <c r="N36" i="14"/>
  <c r="N37" i="14"/>
  <c r="N38" i="14"/>
  <c r="N39" i="14"/>
  <c r="N40" i="14"/>
  <c r="N41" i="14"/>
  <c r="N42" i="14"/>
  <c r="N43" i="14"/>
  <c r="N45" i="14"/>
  <c r="N46" i="14"/>
  <c r="N47" i="14"/>
  <c r="N48" i="14"/>
  <c r="N49" i="14"/>
  <c r="N50" i="14"/>
  <c r="N51" i="14"/>
  <c r="N52" i="14"/>
  <c r="N53" i="14"/>
  <c r="N54" i="14"/>
  <c r="N55" i="14"/>
  <c r="N56" i="14"/>
  <c r="N57" i="14"/>
  <c r="N58" i="14"/>
  <c r="N59" i="14"/>
  <c r="N60" i="14"/>
  <c r="N61" i="14"/>
  <c r="N62" i="14"/>
  <c r="N63" i="14"/>
  <c r="N64" i="14"/>
  <c r="N65" i="14"/>
  <c r="N66" i="14"/>
  <c r="N67" i="14"/>
  <c r="N68" i="14"/>
  <c r="N69" i="14"/>
  <c r="N70" i="14"/>
  <c r="N71" i="14"/>
  <c r="N72" i="14"/>
  <c r="N73" i="14"/>
  <c r="N74" i="14"/>
  <c r="N75" i="14"/>
  <c r="N76" i="14"/>
  <c r="N77" i="14"/>
  <c r="N78" i="14"/>
  <c r="N79" i="14"/>
  <c r="N80" i="14"/>
  <c r="N81" i="14"/>
  <c r="N82" i="14"/>
  <c r="N83" i="14"/>
  <c r="N84" i="14"/>
  <c r="N86" i="14"/>
  <c r="N87" i="14"/>
  <c r="N88" i="14"/>
  <c r="N89" i="14"/>
  <c r="N90" i="14"/>
  <c r="N91" i="14"/>
  <c r="N92" i="14"/>
  <c r="O8" i="14"/>
  <c r="O9" i="14"/>
  <c r="O10" i="14"/>
  <c r="O11" i="14"/>
  <c r="O12" i="14"/>
  <c r="O13" i="14"/>
  <c r="O14" i="14"/>
  <c r="O15" i="14"/>
  <c r="O16" i="14"/>
  <c r="O17" i="14"/>
  <c r="O18" i="14"/>
  <c r="O19" i="14"/>
  <c r="O20" i="14"/>
  <c r="O21" i="14"/>
  <c r="O22" i="14"/>
  <c r="O23" i="14"/>
  <c r="O24" i="14"/>
  <c r="O25" i="14"/>
  <c r="O26" i="14"/>
  <c r="O27" i="14"/>
  <c r="O28" i="14"/>
  <c r="O29" i="14"/>
  <c r="O30" i="14"/>
  <c r="O31" i="14"/>
  <c r="O32" i="14"/>
  <c r="O33" i="14"/>
  <c r="O34" i="14"/>
  <c r="O35" i="14"/>
  <c r="O36" i="14"/>
  <c r="O37" i="14"/>
  <c r="O38" i="14"/>
  <c r="O39" i="14"/>
  <c r="O40" i="14"/>
  <c r="O41" i="14"/>
  <c r="O42" i="14"/>
  <c r="O43" i="14"/>
  <c r="O44" i="14"/>
  <c r="O45" i="14"/>
  <c r="O46" i="14"/>
  <c r="O47" i="14"/>
  <c r="O48" i="14"/>
  <c r="O49" i="14"/>
  <c r="O50" i="14"/>
  <c r="O51" i="14"/>
  <c r="O52" i="14"/>
  <c r="O53" i="14"/>
  <c r="O54" i="14"/>
  <c r="O55" i="14"/>
  <c r="O56" i="14"/>
  <c r="O57" i="14"/>
  <c r="O58" i="14"/>
  <c r="O59" i="14"/>
  <c r="O60" i="14"/>
  <c r="O61" i="14"/>
  <c r="O62" i="14"/>
  <c r="O63" i="14"/>
  <c r="O64" i="14"/>
  <c r="O65" i="14"/>
  <c r="O66" i="14"/>
  <c r="O67" i="14"/>
  <c r="O68" i="14"/>
  <c r="O69" i="14"/>
  <c r="O70" i="14"/>
  <c r="O71" i="14"/>
  <c r="O72" i="14"/>
  <c r="O73" i="14"/>
  <c r="O74" i="14"/>
  <c r="O75" i="14"/>
  <c r="O76" i="14"/>
  <c r="O77" i="14"/>
  <c r="O78" i="14"/>
  <c r="O79" i="14"/>
  <c r="O80" i="14"/>
  <c r="O81" i="14"/>
  <c r="O82" i="14"/>
  <c r="O83" i="14"/>
  <c r="O84" i="14"/>
  <c r="O85" i="14"/>
  <c r="O86" i="14"/>
  <c r="O87" i="14"/>
  <c r="O88" i="14"/>
  <c r="O89" i="14"/>
  <c r="O90" i="14"/>
  <c r="O92" i="14"/>
  <c r="N93" i="14"/>
  <c r="N94" i="14"/>
  <c r="N95" i="14"/>
  <c r="N96" i="14"/>
  <c r="N97" i="14"/>
  <c r="N98" i="14"/>
  <c r="N99" i="14"/>
  <c r="N100" i="14"/>
  <c r="N101" i="14"/>
  <c r="N102" i="14"/>
  <c r="N103" i="14"/>
  <c r="N104" i="14"/>
  <c r="N105" i="14"/>
  <c r="N106" i="14"/>
  <c r="N107" i="14"/>
  <c r="N108" i="14"/>
  <c r="O106" i="14"/>
  <c r="O108" i="14"/>
  <c r="O93" i="14"/>
  <c r="O94" i="14"/>
  <c r="O95" i="14"/>
  <c r="O96" i="14"/>
  <c r="O97" i="14"/>
  <c r="O98" i="14"/>
  <c r="O99" i="14"/>
  <c r="O100" i="14"/>
  <c r="O102" i="14"/>
  <c r="O103" i="14"/>
  <c r="O104" i="14"/>
  <c r="O105" i="14"/>
  <c r="O107" i="14"/>
  <c r="O3" i="14"/>
  <c r="N4" i="14"/>
  <c r="N5" i="14"/>
  <c r="N6" i="14"/>
  <c r="N7" i="14"/>
  <c r="O4" i="14"/>
  <c r="O5" i="14"/>
  <c r="O6" i="14"/>
  <c r="N3" i="14"/>
  <c r="J2" i="1"/>
  <c r="J2" i="6"/>
  <c r="J2" i="5"/>
  <c r="J2" i="4"/>
  <c r="J2" i="3"/>
  <c r="J2" i="14"/>
  <c r="E3" i="15"/>
  <c r="F3" i="15"/>
  <c r="G3" i="15"/>
  <c r="H3" i="15"/>
  <c r="I3" i="15"/>
  <c r="J3" i="15"/>
  <c r="K3" i="15"/>
  <c r="L3" i="15"/>
  <c r="M3" i="15"/>
  <c r="N3" i="15"/>
  <c r="O3" i="15"/>
  <c r="P3" i="15"/>
  <c r="Q3" i="15"/>
  <c r="R3" i="15"/>
  <c r="S3" i="15"/>
  <c r="T3" i="15"/>
  <c r="U3" i="15"/>
  <c r="V3" i="15"/>
  <c r="W3" i="15"/>
  <c r="X3" i="15"/>
  <c r="Y3" i="15"/>
  <c r="Z3" i="15"/>
  <c r="AA3" i="15"/>
  <c r="AB3" i="15"/>
  <c r="AC3" i="15"/>
  <c r="AD3" i="15"/>
  <c r="AE3" i="15"/>
  <c r="AF3" i="15"/>
  <c r="AG3" i="15"/>
  <c r="AH3" i="15"/>
  <c r="AI3" i="15"/>
  <c r="AJ3" i="15"/>
  <c r="AK3" i="15"/>
  <c r="AL3" i="15"/>
  <c r="AM3" i="15"/>
  <c r="AN3" i="15"/>
  <c r="AO3" i="15"/>
  <c r="E5" i="15"/>
  <c r="F5" i="15"/>
  <c r="G5" i="15"/>
  <c r="H5" i="15"/>
  <c r="I5" i="15"/>
  <c r="J5" i="15"/>
  <c r="K5" i="15"/>
  <c r="L5" i="15"/>
  <c r="M5" i="15"/>
  <c r="N5" i="15"/>
  <c r="O5" i="15"/>
  <c r="P5" i="15"/>
  <c r="Q5" i="15"/>
  <c r="R5" i="15"/>
  <c r="S5" i="15"/>
  <c r="T5" i="15"/>
  <c r="U5" i="15"/>
  <c r="V5" i="15"/>
  <c r="W5" i="15"/>
  <c r="X5" i="15"/>
  <c r="Y5" i="15"/>
  <c r="Z5" i="15"/>
  <c r="AA5" i="15"/>
  <c r="AB5" i="15"/>
  <c r="AC5" i="15"/>
  <c r="AD5" i="15"/>
  <c r="AE5" i="15"/>
  <c r="AF5" i="15"/>
  <c r="AG5" i="15"/>
  <c r="AH5" i="15"/>
  <c r="AI5" i="15"/>
  <c r="AJ5" i="15"/>
  <c r="AK5" i="15"/>
  <c r="AL5" i="15"/>
  <c r="AM5" i="15"/>
  <c r="AN5" i="15"/>
  <c r="AO5" i="15"/>
  <c r="E7" i="15"/>
  <c r="F7" i="15"/>
  <c r="G7" i="15"/>
  <c r="H7" i="15"/>
  <c r="I7" i="15"/>
  <c r="J7" i="15"/>
  <c r="K7" i="15"/>
  <c r="L7" i="15"/>
  <c r="M7" i="15"/>
  <c r="N7" i="15"/>
  <c r="O7" i="15"/>
  <c r="P7" i="15"/>
  <c r="Q7" i="15"/>
  <c r="R7" i="15"/>
  <c r="S7" i="15"/>
  <c r="T7" i="15"/>
  <c r="U7" i="15"/>
  <c r="V7" i="15"/>
  <c r="W7" i="15"/>
  <c r="X7" i="15"/>
  <c r="Y7" i="15"/>
  <c r="Z7" i="15"/>
  <c r="AA7" i="15"/>
  <c r="AB7" i="15"/>
  <c r="AC7" i="15"/>
  <c r="AD7" i="15"/>
  <c r="AE7" i="15"/>
  <c r="AF7" i="15"/>
  <c r="AG7" i="15"/>
  <c r="AH7" i="15"/>
  <c r="AI7" i="15"/>
  <c r="AJ7" i="15"/>
  <c r="AK7" i="15"/>
  <c r="AL7" i="15"/>
  <c r="AM7" i="15"/>
  <c r="AN7" i="15"/>
  <c r="AO7" i="15"/>
  <c r="E9" i="15"/>
  <c r="F9" i="15"/>
  <c r="G9" i="15"/>
  <c r="H9" i="15"/>
  <c r="I9" i="15"/>
  <c r="J9" i="15"/>
  <c r="K9" i="15"/>
  <c r="L9" i="15"/>
  <c r="M9" i="15"/>
  <c r="N9" i="15"/>
  <c r="O9" i="15"/>
  <c r="P9" i="15"/>
  <c r="Q9" i="15"/>
  <c r="R9" i="15"/>
  <c r="S9" i="15"/>
  <c r="T9" i="15"/>
  <c r="U9" i="15"/>
  <c r="V9" i="15"/>
  <c r="W9" i="15"/>
  <c r="X9" i="15"/>
  <c r="Y9" i="15"/>
  <c r="Z9" i="15"/>
  <c r="AA9" i="15"/>
  <c r="AB9" i="15"/>
  <c r="AC9" i="15"/>
  <c r="AD9" i="15"/>
  <c r="AE9" i="15"/>
  <c r="AF9" i="15"/>
  <c r="AG9" i="15"/>
  <c r="AH9" i="15"/>
  <c r="AI9" i="15"/>
  <c r="AJ9" i="15"/>
  <c r="AK9" i="15"/>
  <c r="AL9" i="15"/>
  <c r="AM9" i="15"/>
  <c r="AN9" i="15"/>
  <c r="AO9" i="15"/>
  <c r="E11" i="15"/>
  <c r="F11" i="15"/>
  <c r="G11" i="15"/>
  <c r="H11" i="15"/>
  <c r="I11" i="15"/>
  <c r="J11" i="15"/>
  <c r="K11" i="15"/>
  <c r="L11" i="15"/>
  <c r="M11" i="15"/>
  <c r="N11" i="15"/>
  <c r="O11" i="15"/>
  <c r="P11" i="15"/>
  <c r="Q11" i="15"/>
  <c r="R11" i="15"/>
  <c r="S11" i="15"/>
  <c r="T11" i="15"/>
  <c r="U11" i="15"/>
  <c r="V11" i="15"/>
  <c r="W11" i="15"/>
  <c r="X11" i="15"/>
  <c r="Y11" i="15"/>
  <c r="Z11" i="15"/>
  <c r="AA11" i="15"/>
  <c r="AB11" i="15"/>
  <c r="AC11" i="15"/>
  <c r="AD11" i="15"/>
  <c r="AE11" i="15"/>
  <c r="AF11" i="15"/>
  <c r="AG11" i="15"/>
  <c r="AH11" i="15"/>
  <c r="AI11" i="15"/>
  <c r="AJ11" i="15"/>
  <c r="AK11" i="15"/>
  <c r="AL11" i="15"/>
  <c r="AM11" i="15"/>
  <c r="AN11" i="15"/>
  <c r="AO11" i="15"/>
  <c r="E13" i="15"/>
  <c r="F13" i="15"/>
  <c r="G13" i="15"/>
  <c r="H13" i="15"/>
  <c r="I13" i="15"/>
  <c r="J13" i="15"/>
  <c r="K13" i="15"/>
  <c r="L13" i="15"/>
  <c r="M13" i="15"/>
  <c r="N13" i="15"/>
  <c r="O13" i="15"/>
  <c r="P13" i="15"/>
  <c r="Q13" i="15"/>
  <c r="R13" i="15"/>
  <c r="S13" i="15"/>
  <c r="T13" i="15"/>
  <c r="U13" i="15"/>
  <c r="V13" i="15"/>
  <c r="W13" i="15"/>
  <c r="X13" i="15"/>
  <c r="Y13" i="15"/>
  <c r="Z13" i="15"/>
  <c r="AA13" i="15"/>
  <c r="AB13" i="15"/>
  <c r="AC13" i="15"/>
  <c r="AD13" i="15"/>
  <c r="AE13" i="15"/>
  <c r="AF13" i="15"/>
  <c r="AG13" i="15"/>
  <c r="AH13" i="15"/>
  <c r="AI13" i="15"/>
  <c r="AJ13" i="15"/>
  <c r="AK13" i="15"/>
  <c r="AL13" i="15"/>
  <c r="AM13" i="15"/>
  <c r="AN13" i="15"/>
  <c r="AO13" i="15"/>
  <c r="E14" i="15"/>
  <c r="F14" i="15"/>
  <c r="G14" i="15"/>
  <c r="H14" i="15"/>
  <c r="M14" i="15"/>
  <c r="N14" i="15"/>
  <c r="O14" i="15"/>
  <c r="P14" i="15"/>
  <c r="Q14" i="15"/>
  <c r="R14" i="15"/>
  <c r="R15" i="15" s="1"/>
  <c r="S14" i="15"/>
  <c r="T14" i="15"/>
  <c r="T15" i="15" s="1"/>
  <c r="U14" i="15"/>
  <c r="V14" i="15"/>
  <c r="W14" i="15"/>
  <c r="X14" i="15"/>
  <c r="Y14" i="15"/>
  <c r="Z14" i="15"/>
  <c r="Z15" i="15" s="1"/>
  <c r="AA14" i="15"/>
  <c r="AB14" i="15"/>
  <c r="AB15" i="15" s="1"/>
  <c r="AC14" i="15"/>
  <c r="AD14" i="15"/>
  <c r="AE14" i="15"/>
  <c r="AF14" i="15"/>
  <c r="AG14" i="15"/>
  <c r="AH14" i="15"/>
  <c r="AH15" i="15" s="1"/>
  <c r="AI14" i="15"/>
  <c r="AJ14" i="15"/>
  <c r="AJ15" i="15" s="1"/>
  <c r="AK14" i="15"/>
  <c r="AL14" i="15"/>
  <c r="AM14" i="15"/>
  <c r="AN14" i="15"/>
  <c r="AO14" i="15"/>
  <c r="BM14" i="15"/>
  <c r="N15" i="15"/>
  <c r="P15" i="15"/>
  <c r="V15" i="15"/>
  <c r="X15" i="15"/>
  <c r="AD15" i="15"/>
  <c r="AF15" i="15"/>
  <c r="AL15" i="15"/>
  <c r="AN15" i="15"/>
  <c r="M66" i="4"/>
  <c r="K66" i="4"/>
  <c r="M39" i="4"/>
  <c r="K39" i="4"/>
  <c r="N39" i="4" s="1"/>
  <c r="AS15" i="15" l="1"/>
  <c r="AP15" i="15"/>
  <c r="AT15" i="15"/>
  <c r="AX15" i="15"/>
  <c r="BB15" i="15"/>
  <c r="BF15" i="15"/>
  <c r="BJ15" i="15"/>
  <c r="AR15" i="15"/>
  <c r="AV15" i="15"/>
  <c r="BH15" i="15"/>
  <c r="BA15" i="15"/>
  <c r="BI15" i="15"/>
  <c r="BD15" i="15"/>
  <c r="AW15" i="15"/>
  <c r="AZ15" i="15"/>
  <c r="BL15" i="15"/>
  <c r="BE15" i="15"/>
  <c r="BK15" i="15"/>
  <c r="BC15" i="15"/>
  <c r="AY15" i="15"/>
  <c r="AQ15" i="15"/>
  <c r="AU15" i="15"/>
  <c r="BG15" i="15"/>
  <c r="S4" i="6"/>
  <c r="D36" i="10" s="1"/>
  <c r="T4" i="6"/>
  <c r="E36" i="10" s="1"/>
  <c r="R4" i="6"/>
  <c r="C36" i="10" s="1"/>
  <c r="S5" i="6"/>
  <c r="D37" i="10" s="1"/>
  <c r="T5" i="6"/>
  <c r="E37" i="10" s="1"/>
  <c r="R5" i="6"/>
  <c r="C37" i="10" s="1"/>
  <c r="T5" i="5"/>
  <c r="E31" i="10" s="1"/>
  <c r="R5" i="5"/>
  <c r="C31" i="10" s="1"/>
  <c r="S5" i="5"/>
  <c r="D31" i="10" s="1"/>
  <c r="S5" i="4"/>
  <c r="D25" i="10" s="1"/>
  <c r="T5" i="4"/>
  <c r="E25" i="10" s="1"/>
  <c r="R5" i="4"/>
  <c r="S4" i="4"/>
  <c r="D24" i="10" s="1"/>
  <c r="T4" i="4"/>
  <c r="E24" i="10" s="1"/>
  <c r="R4" i="4"/>
  <c r="C24" i="10" s="1"/>
  <c r="S5" i="3"/>
  <c r="D19" i="10" s="1"/>
  <c r="T5" i="3"/>
  <c r="E19" i="10" s="1"/>
  <c r="R5" i="3"/>
  <c r="R5" i="1"/>
  <c r="S5" i="1"/>
  <c r="D7" i="10" s="1"/>
  <c r="T5" i="1"/>
  <c r="E7" i="10" s="1"/>
  <c r="S4" i="1"/>
  <c r="D6" i="10" s="1"/>
  <c r="T4" i="1"/>
  <c r="E6" i="10" s="1"/>
  <c r="R4" i="1"/>
  <c r="G15" i="15"/>
  <c r="J15" i="15"/>
  <c r="L15" i="15"/>
  <c r="H15" i="15"/>
  <c r="F15" i="15"/>
  <c r="AO15" i="15"/>
  <c r="AM15" i="15"/>
  <c r="AK15" i="15"/>
  <c r="AI15" i="15"/>
  <c r="AG15" i="15"/>
  <c r="AE15" i="15"/>
  <c r="AC15" i="15"/>
  <c r="AA15" i="15"/>
  <c r="Y15" i="15"/>
  <c r="W15" i="15"/>
  <c r="U15" i="15"/>
  <c r="S15" i="15"/>
  <c r="Q15" i="15"/>
  <c r="O15" i="15"/>
  <c r="M15" i="15"/>
  <c r="K15" i="15"/>
  <c r="I15" i="15"/>
  <c r="E15" i="15"/>
  <c r="K108" i="14"/>
  <c r="M108" i="14"/>
  <c r="M107" i="14"/>
  <c r="K107" i="14"/>
  <c r="M106" i="14"/>
  <c r="K106" i="14"/>
  <c r="M105" i="14"/>
  <c r="K105" i="14"/>
  <c r="M104" i="14"/>
  <c r="K104" i="14"/>
  <c r="M103" i="14"/>
  <c r="K103" i="14"/>
  <c r="M102" i="14"/>
  <c r="K102" i="14"/>
  <c r="M101" i="14"/>
  <c r="K101" i="14"/>
  <c r="O101" i="14" s="1"/>
  <c r="M100" i="14"/>
  <c r="K100" i="14"/>
  <c r="M99" i="14"/>
  <c r="K99" i="14"/>
  <c r="M98" i="14"/>
  <c r="K98" i="14"/>
  <c r="M97" i="14"/>
  <c r="K97" i="14"/>
  <c r="M96" i="14"/>
  <c r="K96" i="14"/>
  <c r="M95" i="14"/>
  <c r="K95" i="14"/>
  <c r="M94" i="14"/>
  <c r="K94" i="14"/>
  <c r="M93" i="14"/>
  <c r="K93" i="14"/>
  <c r="M92" i="14"/>
  <c r="K92" i="14"/>
  <c r="M91" i="14"/>
  <c r="K91" i="14"/>
  <c r="O91" i="14" s="1"/>
  <c r="M90" i="14"/>
  <c r="K90" i="14"/>
  <c r="M89" i="14"/>
  <c r="K89" i="14"/>
  <c r="M88" i="14"/>
  <c r="K88" i="14"/>
  <c r="M87" i="14"/>
  <c r="K87" i="14"/>
  <c r="M86" i="14"/>
  <c r="K86" i="14"/>
  <c r="M85" i="14"/>
  <c r="K85" i="14"/>
  <c r="N85" i="14" s="1"/>
  <c r="M84" i="14"/>
  <c r="K84" i="14"/>
  <c r="M83" i="14"/>
  <c r="K83" i="14"/>
  <c r="M82" i="14"/>
  <c r="K82" i="14"/>
  <c r="M81" i="14"/>
  <c r="K81" i="14"/>
  <c r="M80" i="14"/>
  <c r="K80" i="14"/>
  <c r="M79" i="14"/>
  <c r="K79" i="14"/>
  <c r="M78" i="14"/>
  <c r="K78" i="14"/>
  <c r="M77" i="14"/>
  <c r="K77" i="14"/>
  <c r="M76" i="14"/>
  <c r="K76" i="14"/>
  <c r="M75" i="14"/>
  <c r="K75" i="14"/>
  <c r="M74" i="14"/>
  <c r="K74" i="14"/>
  <c r="M73" i="14"/>
  <c r="K73" i="14"/>
  <c r="M72" i="14"/>
  <c r="K72" i="14"/>
  <c r="M71" i="14"/>
  <c r="K71" i="14"/>
  <c r="M70" i="14"/>
  <c r="K70" i="14"/>
  <c r="M69" i="14"/>
  <c r="K69" i="14"/>
  <c r="M68" i="14"/>
  <c r="K68" i="14"/>
  <c r="M67" i="14"/>
  <c r="K67" i="14"/>
  <c r="M66" i="14"/>
  <c r="K66" i="14"/>
  <c r="M65" i="14"/>
  <c r="K65" i="14"/>
  <c r="M64" i="14"/>
  <c r="K64" i="14"/>
  <c r="M63" i="14"/>
  <c r="K63" i="14"/>
  <c r="M62" i="14"/>
  <c r="K62" i="14"/>
  <c r="M61" i="14"/>
  <c r="K61" i="14"/>
  <c r="M60" i="14"/>
  <c r="K60" i="14"/>
  <c r="M59" i="14"/>
  <c r="K59" i="14"/>
  <c r="M58" i="14"/>
  <c r="K58" i="14"/>
  <c r="M57" i="14"/>
  <c r="K57" i="14"/>
  <c r="M56" i="14"/>
  <c r="K56" i="14"/>
  <c r="M55" i="14"/>
  <c r="K55" i="14"/>
  <c r="M54" i="14"/>
  <c r="K54" i="14"/>
  <c r="M53" i="14"/>
  <c r="K53" i="14"/>
  <c r="M52" i="14"/>
  <c r="K52" i="14"/>
  <c r="M51" i="14"/>
  <c r="K51" i="14"/>
  <c r="M50" i="14"/>
  <c r="K50" i="14"/>
  <c r="M49" i="14"/>
  <c r="K49" i="14"/>
  <c r="M48" i="14"/>
  <c r="K48" i="14"/>
  <c r="M47" i="14"/>
  <c r="K47" i="14"/>
  <c r="M46" i="14"/>
  <c r="K46" i="14"/>
  <c r="M45" i="14"/>
  <c r="K45" i="14"/>
  <c r="M44" i="14"/>
  <c r="K44" i="14"/>
  <c r="N44" i="14" s="1"/>
  <c r="M43" i="14"/>
  <c r="K43" i="14"/>
  <c r="M42" i="14"/>
  <c r="K42" i="14"/>
  <c r="M41" i="14"/>
  <c r="K41" i="14"/>
  <c r="M40" i="14"/>
  <c r="K40" i="14"/>
  <c r="M39" i="14"/>
  <c r="K39" i="14"/>
  <c r="M38" i="14"/>
  <c r="K38" i="14"/>
  <c r="M37" i="14"/>
  <c r="K37" i="14"/>
  <c r="M36" i="14"/>
  <c r="K36" i="14"/>
  <c r="M35" i="14"/>
  <c r="K35" i="14"/>
  <c r="M34" i="14"/>
  <c r="K34" i="14"/>
  <c r="M33" i="14"/>
  <c r="K33" i="14"/>
  <c r="M32" i="14"/>
  <c r="K32" i="14"/>
  <c r="M31" i="14"/>
  <c r="K31" i="14"/>
  <c r="M30" i="14"/>
  <c r="K30" i="14"/>
  <c r="M29" i="14"/>
  <c r="K29" i="14"/>
  <c r="M28" i="14"/>
  <c r="K28" i="14"/>
  <c r="M27" i="14"/>
  <c r="K27" i="14"/>
  <c r="M26" i="14"/>
  <c r="K26" i="14"/>
  <c r="M25" i="14"/>
  <c r="K25" i="14"/>
  <c r="M24" i="14"/>
  <c r="K24" i="14"/>
  <c r="M23" i="14"/>
  <c r="K23" i="14"/>
  <c r="M22" i="14"/>
  <c r="K22" i="14"/>
  <c r="M21" i="14"/>
  <c r="K21" i="14"/>
  <c r="M20" i="14"/>
  <c r="K20" i="14"/>
  <c r="M19" i="14"/>
  <c r="K19" i="14"/>
  <c r="M18" i="14"/>
  <c r="K18" i="14"/>
  <c r="M17" i="14"/>
  <c r="K17" i="14"/>
  <c r="M16" i="14"/>
  <c r="K16" i="14"/>
  <c r="M15" i="14"/>
  <c r="K15" i="14"/>
  <c r="M14" i="14"/>
  <c r="K14" i="14"/>
  <c r="M13" i="14"/>
  <c r="K13" i="14"/>
  <c r="M12" i="14"/>
  <c r="K12" i="14"/>
  <c r="M11" i="14"/>
  <c r="K11" i="14"/>
  <c r="M10" i="14"/>
  <c r="K10" i="14"/>
  <c r="M9" i="14"/>
  <c r="K9" i="14"/>
  <c r="M8" i="14"/>
  <c r="K8" i="14"/>
  <c r="M7" i="14"/>
  <c r="K7" i="14"/>
  <c r="O7" i="14" s="1"/>
  <c r="S5" i="14" s="1"/>
  <c r="D13" i="10" s="1"/>
  <c r="K6" i="14"/>
  <c r="M5" i="14"/>
  <c r="K5" i="14"/>
  <c r="M4" i="14"/>
  <c r="K4" i="14"/>
  <c r="M3" i="14"/>
  <c r="K3" i="14"/>
  <c r="J25" i="14"/>
  <c r="T4" i="14" l="1"/>
  <c r="E12" i="10" s="1"/>
  <c r="T5" i="14"/>
  <c r="E13" i="10" s="1"/>
  <c r="R4" i="14"/>
  <c r="C12" i="10" s="1"/>
  <c r="S4" i="14"/>
  <c r="D12" i="10" s="1"/>
  <c r="R5" i="14"/>
  <c r="C13" i="10" s="1"/>
  <c r="U5" i="3"/>
  <c r="F19" i="10" s="1"/>
  <c r="U5" i="4"/>
  <c r="F25" i="10" s="1"/>
  <c r="U4" i="6"/>
  <c r="F36" i="10" s="1"/>
  <c r="C19" i="10"/>
  <c r="C25" i="10"/>
  <c r="U4" i="4"/>
  <c r="F24" i="10" s="1"/>
  <c r="U5" i="6"/>
  <c r="F37" i="10" s="1"/>
  <c r="U5" i="5"/>
  <c r="F31" i="10" s="1"/>
  <c r="C7" i="10"/>
  <c r="U5" i="1"/>
  <c r="F7" i="10" s="1"/>
  <c r="C6" i="10"/>
  <c r="U4" i="1"/>
  <c r="F6" i="10" s="1"/>
  <c r="M7" i="10"/>
  <c r="J108" i="14"/>
  <c r="L108" i="14" s="1"/>
  <c r="J4" i="14"/>
  <c r="L4" i="14" s="1"/>
  <c r="J6" i="14"/>
  <c r="L6" i="14" s="1"/>
  <c r="M6" i="14" s="1"/>
  <c r="J8" i="14"/>
  <c r="L8" i="14" s="1"/>
  <c r="J10" i="14"/>
  <c r="L10" i="14" s="1"/>
  <c r="J12" i="14"/>
  <c r="L12" i="14" s="1"/>
  <c r="J14" i="14"/>
  <c r="L14" i="14" s="1"/>
  <c r="J16" i="14"/>
  <c r="L16" i="14" s="1"/>
  <c r="J18" i="14"/>
  <c r="L18" i="14" s="1"/>
  <c r="J20" i="14"/>
  <c r="L20" i="14" s="1"/>
  <c r="J22" i="14"/>
  <c r="L22" i="14" s="1"/>
  <c r="J24" i="14"/>
  <c r="L24" i="14" s="1"/>
  <c r="J3" i="14"/>
  <c r="L3" i="14" s="1"/>
  <c r="J5" i="14"/>
  <c r="L5" i="14" s="1"/>
  <c r="J7" i="14"/>
  <c r="L7" i="14" s="1"/>
  <c r="J9" i="14"/>
  <c r="L9" i="14" s="1"/>
  <c r="J11" i="14"/>
  <c r="L11" i="14" s="1"/>
  <c r="J13" i="14"/>
  <c r="L13" i="14" s="1"/>
  <c r="J15" i="14"/>
  <c r="L15" i="14" s="1"/>
  <c r="J17" i="14"/>
  <c r="L17" i="14" s="1"/>
  <c r="J19" i="14"/>
  <c r="L19" i="14" s="1"/>
  <c r="J21" i="14"/>
  <c r="L21" i="14" s="1"/>
  <c r="J23" i="14"/>
  <c r="L23" i="14" s="1"/>
  <c r="J107" i="14"/>
  <c r="L107" i="14" s="1"/>
  <c r="J106" i="14"/>
  <c r="L106" i="14" s="1"/>
  <c r="J105" i="14"/>
  <c r="L105" i="14" s="1"/>
  <c r="J104" i="14"/>
  <c r="L104" i="14" s="1"/>
  <c r="J103" i="14"/>
  <c r="L103" i="14" s="1"/>
  <c r="J102" i="14"/>
  <c r="L102" i="14" s="1"/>
  <c r="J101" i="14"/>
  <c r="L101" i="14" s="1"/>
  <c r="J100" i="14"/>
  <c r="L100" i="14" s="1"/>
  <c r="J99" i="14"/>
  <c r="L99" i="14" s="1"/>
  <c r="J98" i="14"/>
  <c r="L98" i="14" s="1"/>
  <c r="J97" i="14"/>
  <c r="L97" i="14" s="1"/>
  <c r="J96" i="14"/>
  <c r="L96" i="14" s="1"/>
  <c r="J95" i="14"/>
  <c r="L95" i="14" s="1"/>
  <c r="J94" i="14"/>
  <c r="L94" i="14" s="1"/>
  <c r="J93" i="14"/>
  <c r="L93" i="14" s="1"/>
  <c r="J92" i="14"/>
  <c r="L92" i="14" s="1"/>
  <c r="J91" i="14"/>
  <c r="L91" i="14" s="1"/>
  <c r="J90" i="14"/>
  <c r="L90" i="14" s="1"/>
  <c r="J89" i="14"/>
  <c r="L89" i="14" s="1"/>
  <c r="J88" i="14"/>
  <c r="L88" i="14" s="1"/>
  <c r="J87" i="14"/>
  <c r="L87" i="14" s="1"/>
  <c r="J86" i="14"/>
  <c r="L86" i="14" s="1"/>
  <c r="J85" i="14"/>
  <c r="L85" i="14" s="1"/>
  <c r="J84" i="14"/>
  <c r="L84" i="14" s="1"/>
  <c r="J83" i="14"/>
  <c r="L83" i="14" s="1"/>
  <c r="J82" i="14"/>
  <c r="L82" i="14" s="1"/>
  <c r="J81" i="14"/>
  <c r="L81" i="14" s="1"/>
  <c r="J80" i="14"/>
  <c r="L80" i="14" s="1"/>
  <c r="J79" i="14"/>
  <c r="L79" i="14" s="1"/>
  <c r="J78" i="14"/>
  <c r="L78" i="14" s="1"/>
  <c r="J77" i="14"/>
  <c r="L77" i="14" s="1"/>
  <c r="J76" i="14"/>
  <c r="L76" i="14" s="1"/>
  <c r="J75" i="14"/>
  <c r="L75" i="14" s="1"/>
  <c r="J74" i="14"/>
  <c r="L74" i="14" s="1"/>
  <c r="J73" i="14"/>
  <c r="L73" i="14" s="1"/>
  <c r="J72" i="14"/>
  <c r="L72" i="14" s="1"/>
  <c r="J71" i="14"/>
  <c r="L71" i="14" s="1"/>
  <c r="J70" i="14"/>
  <c r="L70" i="14" s="1"/>
  <c r="J69" i="14"/>
  <c r="L69" i="14" s="1"/>
  <c r="J68" i="14"/>
  <c r="L68" i="14" s="1"/>
  <c r="J67" i="14"/>
  <c r="L67" i="14" s="1"/>
  <c r="J66" i="14"/>
  <c r="L66" i="14" s="1"/>
  <c r="J26" i="14"/>
  <c r="L26" i="14" s="1"/>
  <c r="J27" i="14"/>
  <c r="L27" i="14" s="1"/>
  <c r="J28" i="14"/>
  <c r="L28" i="14" s="1"/>
  <c r="J29" i="14"/>
  <c r="L29" i="14" s="1"/>
  <c r="J30" i="14"/>
  <c r="L30" i="14" s="1"/>
  <c r="J31" i="14"/>
  <c r="L31" i="14" s="1"/>
  <c r="J32" i="14"/>
  <c r="L32" i="14" s="1"/>
  <c r="J33" i="14"/>
  <c r="L33" i="14" s="1"/>
  <c r="J34" i="14"/>
  <c r="L34" i="14" s="1"/>
  <c r="J35" i="14"/>
  <c r="L35" i="14" s="1"/>
  <c r="J36" i="14"/>
  <c r="L36" i="14" s="1"/>
  <c r="J37" i="14"/>
  <c r="L37" i="14" s="1"/>
  <c r="J38" i="14"/>
  <c r="L38" i="14" s="1"/>
  <c r="J39" i="14"/>
  <c r="L39" i="14" s="1"/>
  <c r="J40" i="14"/>
  <c r="L40" i="14" s="1"/>
  <c r="J41" i="14"/>
  <c r="L41" i="14" s="1"/>
  <c r="J42" i="14"/>
  <c r="L42" i="14" s="1"/>
  <c r="J43" i="14"/>
  <c r="L43" i="14" s="1"/>
  <c r="J44" i="14"/>
  <c r="L44" i="14" s="1"/>
  <c r="J45" i="14"/>
  <c r="L45" i="14" s="1"/>
  <c r="J46" i="14"/>
  <c r="L46" i="14" s="1"/>
  <c r="J47" i="14"/>
  <c r="L47" i="14" s="1"/>
  <c r="J48" i="14"/>
  <c r="L48" i="14" s="1"/>
  <c r="J49" i="14"/>
  <c r="L49" i="14" s="1"/>
  <c r="J50" i="14"/>
  <c r="L50" i="14" s="1"/>
  <c r="J51" i="14"/>
  <c r="L51" i="14" s="1"/>
  <c r="J52" i="14"/>
  <c r="L52" i="14" s="1"/>
  <c r="J53" i="14"/>
  <c r="L53" i="14" s="1"/>
  <c r="J54" i="14"/>
  <c r="L54" i="14" s="1"/>
  <c r="J55" i="14"/>
  <c r="L55" i="14" s="1"/>
  <c r="J56" i="14"/>
  <c r="L56" i="14" s="1"/>
  <c r="J57" i="14"/>
  <c r="L57" i="14" s="1"/>
  <c r="J58" i="14"/>
  <c r="L58" i="14" s="1"/>
  <c r="J59" i="14"/>
  <c r="L59" i="14" s="1"/>
  <c r="J60" i="14"/>
  <c r="L60" i="14" s="1"/>
  <c r="J61" i="14"/>
  <c r="L61" i="14" s="1"/>
  <c r="J62" i="14"/>
  <c r="L62" i="14" s="1"/>
  <c r="J63" i="14"/>
  <c r="L63" i="14" s="1"/>
  <c r="J64" i="14"/>
  <c r="L64" i="14" s="1"/>
  <c r="J65" i="14"/>
  <c r="L65" i="14" s="1"/>
  <c r="K83" i="5"/>
  <c r="N83" i="5" s="1"/>
  <c r="M83" i="5"/>
  <c r="K84" i="5"/>
  <c r="M84" i="5"/>
  <c r="T4" i="5" l="1"/>
  <c r="E30" i="10" s="1"/>
  <c r="S4" i="5"/>
  <c r="D30" i="10" s="1"/>
  <c r="R4" i="5"/>
  <c r="U5" i="14"/>
  <c r="F13" i="10" s="1"/>
  <c r="N7" i="10"/>
  <c r="U4" i="14"/>
  <c r="F12" i="10" s="1"/>
  <c r="T3" i="14"/>
  <c r="E11" i="10" s="1"/>
  <c r="R3" i="14"/>
  <c r="C11" i="10" s="1"/>
  <c r="S3" i="14"/>
  <c r="D11" i="10" s="1"/>
  <c r="L7" i="10"/>
  <c r="S2" i="14"/>
  <c r="D10" i="10" s="1"/>
  <c r="T2" i="14"/>
  <c r="E10" i="10" s="1"/>
  <c r="R2" i="14"/>
  <c r="C30" i="10" l="1"/>
  <c r="U4" i="5"/>
  <c r="F30" i="10" s="1"/>
  <c r="O7" i="10"/>
  <c r="U3" i="14"/>
  <c r="F11" i="10" s="1"/>
  <c r="U2" i="14"/>
  <c r="F10" i="10" s="1"/>
  <c r="C10" i="10"/>
  <c r="C4" i="15" l="1"/>
  <c r="F33" i="10"/>
  <c r="M4" i="4"/>
  <c r="M5" i="4"/>
  <c r="M6" i="4"/>
  <c r="M7" i="4"/>
  <c r="M8" i="4"/>
  <c r="M9" i="4"/>
  <c r="M10" i="4"/>
  <c r="M11" i="4"/>
  <c r="M12" i="4"/>
  <c r="M13" i="4"/>
  <c r="M14" i="4"/>
  <c r="M15" i="4"/>
  <c r="M16" i="4"/>
  <c r="M17" i="4"/>
  <c r="M18" i="4"/>
  <c r="M19" i="4"/>
  <c r="M20" i="4"/>
  <c r="M21" i="4"/>
  <c r="M22" i="4"/>
  <c r="M23" i="4"/>
  <c r="M24" i="4"/>
  <c r="M25" i="4"/>
  <c r="M26" i="4"/>
  <c r="M27" i="4"/>
  <c r="M28" i="4"/>
  <c r="M29" i="4"/>
  <c r="M30" i="4"/>
  <c r="M31" i="4"/>
  <c r="M32" i="4"/>
  <c r="M33" i="4"/>
  <c r="M34" i="4"/>
  <c r="M35" i="4"/>
  <c r="M36" i="4"/>
  <c r="M37" i="4"/>
  <c r="M38" i="4"/>
  <c r="M40" i="4"/>
  <c r="M41" i="4"/>
  <c r="M42" i="4"/>
  <c r="M43" i="4"/>
  <c r="M44" i="4"/>
  <c r="M45" i="4"/>
  <c r="M46" i="4"/>
  <c r="M47" i="4"/>
  <c r="M48" i="4"/>
  <c r="M49" i="4"/>
  <c r="M50" i="4"/>
  <c r="M51" i="4"/>
  <c r="M52" i="4"/>
  <c r="M53" i="4"/>
  <c r="M54" i="4"/>
  <c r="M55" i="4"/>
  <c r="M56" i="4"/>
  <c r="M57" i="4"/>
  <c r="M58" i="4"/>
  <c r="M59" i="4"/>
  <c r="M60" i="4"/>
  <c r="M61" i="4"/>
  <c r="M62" i="4"/>
  <c r="M63" i="4"/>
  <c r="M64" i="4"/>
  <c r="M65" i="4"/>
  <c r="M67" i="4"/>
  <c r="M68" i="4"/>
  <c r="M69" i="4"/>
  <c r="M70" i="4"/>
  <c r="M71" i="4"/>
  <c r="M72" i="4"/>
  <c r="M73" i="4"/>
  <c r="M74" i="4"/>
  <c r="M75" i="4"/>
  <c r="M76" i="4"/>
  <c r="M77" i="4"/>
  <c r="M78" i="4"/>
  <c r="M79" i="4"/>
  <c r="M80" i="4"/>
  <c r="M81" i="4"/>
  <c r="M82" i="4"/>
  <c r="M83" i="4"/>
  <c r="M84" i="4"/>
  <c r="M85" i="4"/>
  <c r="M86" i="4"/>
  <c r="M87" i="4"/>
  <c r="M88" i="4"/>
  <c r="M89" i="4"/>
  <c r="M90" i="4"/>
  <c r="M91" i="4"/>
  <c r="M92" i="4"/>
  <c r="M93" i="4"/>
  <c r="M94" i="4"/>
  <c r="M4" i="3"/>
  <c r="M5" i="3"/>
  <c r="M6" i="3"/>
  <c r="M7" i="3"/>
  <c r="M8" i="3"/>
  <c r="M9" i="3"/>
  <c r="M10" i="3"/>
  <c r="M11" i="3"/>
  <c r="M12" i="3"/>
  <c r="M13" i="3"/>
  <c r="M14" i="3"/>
  <c r="M15" i="3"/>
  <c r="M16" i="3"/>
  <c r="M17" i="3"/>
  <c r="M18" i="3"/>
  <c r="M19" i="3"/>
  <c r="M20" i="3"/>
  <c r="M21" i="3"/>
  <c r="M22" i="3"/>
  <c r="M23" i="3"/>
  <c r="M24" i="3"/>
  <c r="M25" i="3"/>
  <c r="M26" i="3"/>
  <c r="M27" i="3"/>
  <c r="M28" i="3"/>
  <c r="M29" i="3"/>
  <c r="M30" i="3"/>
  <c r="M31" i="3"/>
  <c r="M32" i="3"/>
  <c r="M33" i="3"/>
  <c r="M34" i="3"/>
  <c r="M35" i="3"/>
  <c r="M36" i="3"/>
  <c r="M37" i="3"/>
  <c r="M38" i="3"/>
  <c r="M39" i="3"/>
  <c r="M40" i="3"/>
  <c r="M41" i="3"/>
  <c r="M42" i="3"/>
  <c r="M43" i="3"/>
  <c r="M44" i="3"/>
  <c r="M45" i="3"/>
  <c r="M46" i="3"/>
  <c r="M47" i="3"/>
  <c r="M48" i="3"/>
  <c r="M49" i="3"/>
  <c r="M50" i="3"/>
  <c r="M51" i="3"/>
  <c r="M52" i="3"/>
  <c r="M53" i="3"/>
  <c r="M54" i="3"/>
  <c r="M55" i="3"/>
  <c r="M56" i="3"/>
  <c r="M57" i="3"/>
  <c r="M58" i="3"/>
  <c r="M59" i="3"/>
  <c r="M60" i="3"/>
  <c r="M61" i="3"/>
  <c r="M62" i="3"/>
  <c r="M63" i="3"/>
  <c r="M64" i="3"/>
  <c r="M65" i="3"/>
  <c r="M66" i="3"/>
  <c r="M67" i="3"/>
  <c r="M68" i="3"/>
  <c r="M69" i="3"/>
  <c r="M70" i="3"/>
  <c r="M71" i="3"/>
  <c r="M72" i="3"/>
  <c r="M73" i="3"/>
  <c r="M74" i="3"/>
  <c r="M75" i="3"/>
  <c r="M76" i="3"/>
  <c r="M77" i="3"/>
  <c r="M78" i="3"/>
  <c r="M79" i="3"/>
  <c r="M80" i="3"/>
  <c r="M81" i="3"/>
  <c r="M82" i="3"/>
  <c r="M83" i="3"/>
  <c r="M84" i="3"/>
  <c r="M85" i="3"/>
  <c r="M86" i="3"/>
  <c r="M87" i="3"/>
  <c r="M88" i="3"/>
  <c r="M89" i="3"/>
  <c r="M90" i="3"/>
  <c r="M91" i="3"/>
  <c r="M92" i="3"/>
  <c r="M93" i="3"/>
  <c r="M94" i="3"/>
  <c r="M95" i="3"/>
  <c r="M96" i="3"/>
  <c r="M97" i="3"/>
  <c r="M98" i="3"/>
  <c r="M99" i="3"/>
  <c r="M100" i="3"/>
  <c r="M3" i="6"/>
  <c r="K3" i="6"/>
  <c r="M3" i="5"/>
  <c r="K3" i="5"/>
  <c r="M3" i="4"/>
  <c r="K3" i="4"/>
  <c r="M3" i="3"/>
  <c r="K3" i="3"/>
  <c r="M4" i="5"/>
  <c r="M5" i="5"/>
  <c r="M6" i="5"/>
  <c r="M7" i="5"/>
  <c r="M8" i="5"/>
  <c r="M9" i="5"/>
  <c r="M10" i="5"/>
  <c r="M11" i="5"/>
  <c r="M12" i="5"/>
  <c r="M14" i="5"/>
  <c r="M15" i="5"/>
  <c r="M16" i="5"/>
  <c r="M17" i="5"/>
  <c r="M18" i="5"/>
  <c r="M19" i="5"/>
  <c r="M20" i="5"/>
  <c r="M21" i="5"/>
  <c r="M22" i="5"/>
  <c r="M23" i="5"/>
  <c r="M24" i="5"/>
  <c r="M25" i="5"/>
  <c r="M26" i="5"/>
  <c r="M27" i="5"/>
  <c r="M28" i="5"/>
  <c r="M29" i="5"/>
  <c r="M30" i="5"/>
  <c r="M31" i="5"/>
  <c r="M32" i="5"/>
  <c r="M33" i="5"/>
  <c r="M34" i="5"/>
  <c r="M35" i="5"/>
  <c r="M36" i="5"/>
  <c r="M37" i="5"/>
  <c r="M38" i="5"/>
  <c r="M39" i="5"/>
  <c r="M40" i="5"/>
  <c r="M41" i="5"/>
  <c r="M42" i="5"/>
  <c r="M43" i="5"/>
  <c r="M44" i="5"/>
  <c r="M45" i="5"/>
  <c r="M46" i="5"/>
  <c r="M47" i="5"/>
  <c r="M48" i="5"/>
  <c r="M49" i="5"/>
  <c r="M50" i="5"/>
  <c r="M51" i="5"/>
  <c r="M52" i="5"/>
  <c r="M53" i="5"/>
  <c r="M54" i="5"/>
  <c r="M55" i="5"/>
  <c r="M56" i="5"/>
  <c r="M57" i="5"/>
  <c r="M58" i="5"/>
  <c r="M59" i="5"/>
  <c r="M60" i="5"/>
  <c r="M61" i="5"/>
  <c r="M62" i="5"/>
  <c r="M63" i="5"/>
  <c r="M64" i="5"/>
  <c r="M65" i="5"/>
  <c r="M66" i="5"/>
  <c r="M67" i="5"/>
  <c r="M68" i="5"/>
  <c r="M69" i="5"/>
  <c r="M70" i="5"/>
  <c r="M71" i="5"/>
  <c r="M72" i="5"/>
  <c r="M73" i="5"/>
  <c r="M74" i="5"/>
  <c r="M75" i="5"/>
  <c r="M76" i="5"/>
  <c r="M77" i="5"/>
  <c r="M78" i="5"/>
  <c r="M79" i="5"/>
  <c r="M80" i="5"/>
  <c r="M81" i="5"/>
  <c r="M82" i="5"/>
  <c r="M4" i="6"/>
  <c r="M5" i="6"/>
  <c r="M6" i="6"/>
  <c r="M7" i="6"/>
  <c r="M8" i="6"/>
  <c r="M9" i="6"/>
  <c r="M10" i="6"/>
  <c r="M11" i="6"/>
  <c r="M12" i="6"/>
  <c r="M13" i="6"/>
  <c r="M14" i="6"/>
  <c r="M15" i="6"/>
  <c r="M16" i="6"/>
  <c r="M17" i="6"/>
  <c r="M18" i="6"/>
  <c r="M19" i="6"/>
  <c r="M20" i="6"/>
  <c r="M21" i="6"/>
  <c r="M22" i="6"/>
  <c r="M23" i="6"/>
  <c r="M24" i="6"/>
  <c r="M25" i="6"/>
  <c r="M26" i="6"/>
  <c r="M27" i="6"/>
  <c r="M28" i="6"/>
  <c r="M29" i="6"/>
  <c r="M10" i="1"/>
  <c r="M14" i="1"/>
  <c r="M9" i="1"/>
  <c r="M12" i="1"/>
  <c r="M5" i="1"/>
  <c r="M13" i="1"/>
  <c r="M11" i="1"/>
  <c r="M15" i="1"/>
  <c r="M17" i="1"/>
  <c r="M18" i="1"/>
  <c r="M19" i="1"/>
  <c r="M20" i="1"/>
  <c r="M21" i="1"/>
  <c r="M22" i="1"/>
  <c r="M23" i="1"/>
  <c r="M25" i="1"/>
  <c r="M26" i="1"/>
  <c r="M27" i="1"/>
  <c r="M28" i="1"/>
  <c r="M8" i="1"/>
  <c r="M3" i="1"/>
  <c r="O3" i="10"/>
  <c r="T3" i="3" l="1"/>
  <c r="E17" i="10" s="1"/>
  <c r="R3" i="3"/>
  <c r="S3" i="3"/>
  <c r="D17" i="10" s="1"/>
  <c r="S3" i="4"/>
  <c r="D23" i="10" s="1"/>
  <c r="T3" i="4"/>
  <c r="E23" i="10" s="1"/>
  <c r="R3" i="4"/>
  <c r="S3" i="6"/>
  <c r="D35" i="10" s="1"/>
  <c r="T3" i="6"/>
  <c r="E35" i="10" s="1"/>
  <c r="R3" i="6"/>
  <c r="U3" i="4" l="1"/>
  <c r="F23" i="10" s="1"/>
  <c r="U3" i="6"/>
  <c r="U3" i="3"/>
  <c r="F17" i="10" s="1"/>
  <c r="C23" i="10"/>
  <c r="F35" i="10"/>
  <c r="C35" i="10"/>
  <c r="C17" i="10"/>
  <c r="K82" i="5" l="1"/>
  <c r="K81" i="5"/>
  <c r="K80" i="5"/>
  <c r="K79" i="5"/>
  <c r="K78" i="5"/>
  <c r="K77" i="5"/>
  <c r="K76" i="5"/>
  <c r="K75" i="5"/>
  <c r="K74" i="5"/>
  <c r="K73" i="5"/>
  <c r="K72" i="5"/>
  <c r="K71" i="5"/>
  <c r="K70" i="5"/>
  <c r="K69" i="5"/>
  <c r="K68" i="5"/>
  <c r="K67" i="5"/>
  <c r="K66" i="5"/>
  <c r="K65" i="5"/>
  <c r="K64" i="5"/>
  <c r="K63" i="5"/>
  <c r="K62" i="5"/>
  <c r="K61" i="5"/>
  <c r="K60" i="5"/>
  <c r="K59" i="5"/>
  <c r="K58" i="5"/>
  <c r="K57" i="5"/>
  <c r="K56" i="5"/>
  <c r="K55" i="5"/>
  <c r="K54" i="5"/>
  <c r="K53" i="5"/>
  <c r="K52" i="5"/>
  <c r="K51" i="5"/>
  <c r="K50" i="5"/>
  <c r="K49" i="5"/>
  <c r="K48" i="5"/>
  <c r="K47" i="5"/>
  <c r="K46" i="5"/>
  <c r="K45" i="5"/>
  <c r="K44" i="5"/>
  <c r="K43" i="5"/>
  <c r="K42" i="5"/>
  <c r="K41" i="5"/>
  <c r="K40" i="5"/>
  <c r="K39" i="5"/>
  <c r="K38" i="5"/>
  <c r="K37" i="5"/>
  <c r="K36" i="5"/>
  <c r="K35" i="5"/>
  <c r="K34" i="5"/>
  <c r="K33" i="5"/>
  <c r="K32" i="5"/>
  <c r="K31" i="5"/>
  <c r="K30" i="5"/>
  <c r="K29" i="5"/>
  <c r="K28" i="5"/>
  <c r="K27" i="5"/>
  <c r="K26" i="5"/>
  <c r="K25" i="5"/>
  <c r="K24" i="5"/>
  <c r="K23" i="5"/>
  <c r="K22" i="5"/>
  <c r="K21" i="5"/>
  <c r="K20" i="5"/>
  <c r="K19" i="5"/>
  <c r="K18" i="5"/>
  <c r="K17" i="5"/>
  <c r="K16" i="5"/>
  <c r="K15" i="5"/>
  <c r="K14" i="5"/>
  <c r="K13" i="5"/>
  <c r="K12" i="5"/>
  <c r="K11" i="5"/>
  <c r="K10" i="5"/>
  <c r="K9" i="5"/>
  <c r="K8" i="5"/>
  <c r="K7" i="5"/>
  <c r="K6" i="5"/>
  <c r="K5" i="5"/>
  <c r="K4" i="5"/>
  <c r="J83" i="5" l="1"/>
  <c r="L83" i="5" s="1"/>
  <c r="J84" i="5"/>
  <c r="L84" i="5" s="1"/>
  <c r="J82" i="5"/>
  <c r="L82" i="5" s="1"/>
  <c r="J80" i="5"/>
  <c r="L80" i="5" s="1"/>
  <c r="J78" i="5"/>
  <c r="L78" i="5" s="1"/>
  <c r="J76" i="5"/>
  <c r="L76" i="5" s="1"/>
  <c r="J74" i="5"/>
  <c r="L74" i="5" s="1"/>
  <c r="J72" i="5"/>
  <c r="L72" i="5" s="1"/>
  <c r="J70" i="5"/>
  <c r="L70" i="5" s="1"/>
  <c r="J68" i="5"/>
  <c r="L68" i="5" s="1"/>
  <c r="J66" i="5"/>
  <c r="L66" i="5" s="1"/>
  <c r="J64" i="5"/>
  <c r="L64" i="5" s="1"/>
  <c r="J62" i="5"/>
  <c r="L62" i="5" s="1"/>
  <c r="J60" i="5"/>
  <c r="L60" i="5" s="1"/>
  <c r="J58" i="5"/>
  <c r="L58" i="5" s="1"/>
  <c r="J56" i="5"/>
  <c r="L56" i="5" s="1"/>
  <c r="J54" i="5"/>
  <c r="L54" i="5" s="1"/>
  <c r="J52" i="5"/>
  <c r="L52" i="5" s="1"/>
  <c r="J50" i="5"/>
  <c r="L50" i="5" s="1"/>
  <c r="J48" i="5"/>
  <c r="L48" i="5" s="1"/>
  <c r="J46" i="5"/>
  <c r="L46" i="5" s="1"/>
  <c r="J44" i="5"/>
  <c r="L44" i="5" s="1"/>
  <c r="J42" i="5"/>
  <c r="L42" i="5" s="1"/>
  <c r="J40" i="5"/>
  <c r="L40" i="5" s="1"/>
  <c r="J38" i="5"/>
  <c r="L38" i="5" s="1"/>
  <c r="J36" i="5"/>
  <c r="L36" i="5" s="1"/>
  <c r="J34" i="5"/>
  <c r="L34" i="5" s="1"/>
  <c r="J32" i="5"/>
  <c r="L32" i="5" s="1"/>
  <c r="J30" i="5"/>
  <c r="L30" i="5" s="1"/>
  <c r="J28" i="5"/>
  <c r="L28" i="5" s="1"/>
  <c r="J26" i="5"/>
  <c r="L26" i="5" s="1"/>
  <c r="J24" i="5"/>
  <c r="L24" i="5" s="1"/>
  <c r="J22" i="5"/>
  <c r="L22" i="5" s="1"/>
  <c r="J20" i="5"/>
  <c r="L20" i="5" s="1"/>
  <c r="J18" i="5"/>
  <c r="L18" i="5" s="1"/>
  <c r="J16" i="5"/>
  <c r="L16" i="5" s="1"/>
  <c r="J14" i="5"/>
  <c r="L14" i="5" s="1"/>
  <c r="J12" i="5"/>
  <c r="L12" i="5" s="1"/>
  <c r="J10" i="5"/>
  <c r="L10" i="5" s="1"/>
  <c r="J81" i="5"/>
  <c r="L81" i="5" s="1"/>
  <c r="J79" i="5"/>
  <c r="L79" i="5" s="1"/>
  <c r="J77" i="5"/>
  <c r="L77" i="5" s="1"/>
  <c r="J75" i="5"/>
  <c r="L75" i="5" s="1"/>
  <c r="J73" i="5"/>
  <c r="L73" i="5" s="1"/>
  <c r="J71" i="5"/>
  <c r="L71" i="5" s="1"/>
  <c r="J69" i="5"/>
  <c r="L69" i="5" s="1"/>
  <c r="J67" i="5"/>
  <c r="L67" i="5" s="1"/>
  <c r="J65" i="5"/>
  <c r="L65" i="5" s="1"/>
  <c r="J63" i="5"/>
  <c r="L63" i="5" s="1"/>
  <c r="J61" i="5"/>
  <c r="L61" i="5" s="1"/>
  <c r="J59" i="5"/>
  <c r="L59" i="5" s="1"/>
  <c r="J57" i="5"/>
  <c r="L57" i="5" s="1"/>
  <c r="J55" i="5"/>
  <c r="L55" i="5" s="1"/>
  <c r="J53" i="5"/>
  <c r="L53" i="5" s="1"/>
  <c r="J51" i="5"/>
  <c r="L51" i="5" s="1"/>
  <c r="J49" i="5"/>
  <c r="L49" i="5" s="1"/>
  <c r="J47" i="5"/>
  <c r="L47" i="5" s="1"/>
  <c r="J45" i="5"/>
  <c r="L45" i="5" s="1"/>
  <c r="J43" i="5"/>
  <c r="L43" i="5" s="1"/>
  <c r="J41" i="5"/>
  <c r="L41" i="5" s="1"/>
  <c r="J39" i="5"/>
  <c r="L39" i="5" s="1"/>
  <c r="J37" i="5"/>
  <c r="L37" i="5" s="1"/>
  <c r="J35" i="5"/>
  <c r="L35" i="5" s="1"/>
  <c r="J33" i="5"/>
  <c r="L33" i="5" s="1"/>
  <c r="J31" i="5"/>
  <c r="L31" i="5" s="1"/>
  <c r="J29" i="5"/>
  <c r="L29" i="5" s="1"/>
  <c r="J27" i="5"/>
  <c r="L27" i="5" s="1"/>
  <c r="J25" i="5"/>
  <c r="L25" i="5" s="1"/>
  <c r="J23" i="5"/>
  <c r="L23" i="5" s="1"/>
  <c r="J21" i="5"/>
  <c r="L21" i="5" s="1"/>
  <c r="J19" i="5"/>
  <c r="L19" i="5" s="1"/>
  <c r="J17" i="5"/>
  <c r="L17" i="5" s="1"/>
  <c r="J15" i="5"/>
  <c r="L15" i="5" s="1"/>
  <c r="J13" i="5"/>
  <c r="L13" i="5" s="1"/>
  <c r="M13" i="5" s="1"/>
  <c r="J11" i="5"/>
  <c r="L11" i="5" s="1"/>
  <c r="J9" i="5"/>
  <c r="L9" i="5" s="1"/>
  <c r="J4" i="5"/>
  <c r="L4" i="5" s="1"/>
  <c r="J6" i="5"/>
  <c r="L6" i="5" s="1"/>
  <c r="J3" i="5"/>
  <c r="L3" i="5" s="1"/>
  <c r="J5" i="5"/>
  <c r="L5" i="5" s="1"/>
  <c r="J7" i="5"/>
  <c r="L7" i="5" s="1"/>
  <c r="J8" i="5"/>
  <c r="L8" i="5" s="1"/>
  <c r="K93" i="4"/>
  <c r="K94" i="4"/>
  <c r="K92" i="4"/>
  <c r="K91" i="4"/>
  <c r="K90" i="4"/>
  <c r="K89" i="4"/>
  <c r="K88" i="4"/>
  <c r="K87" i="4"/>
  <c r="K86" i="4"/>
  <c r="K85" i="4"/>
  <c r="K84" i="4"/>
  <c r="K83" i="4"/>
  <c r="K82" i="4"/>
  <c r="K81" i="4"/>
  <c r="K80" i="4"/>
  <c r="K79" i="4"/>
  <c r="K78" i="4"/>
  <c r="K77" i="4"/>
  <c r="K76" i="4"/>
  <c r="K75" i="4"/>
  <c r="K74" i="4"/>
  <c r="K73" i="4"/>
  <c r="K72" i="4"/>
  <c r="K71" i="4"/>
  <c r="K70" i="4"/>
  <c r="K69" i="4"/>
  <c r="K68" i="4"/>
  <c r="K67" i="4"/>
  <c r="K65" i="4"/>
  <c r="K64" i="4"/>
  <c r="K63" i="4"/>
  <c r="K62" i="4"/>
  <c r="K61" i="4"/>
  <c r="K60" i="4"/>
  <c r="K59" i="4"/>
  <c r="K58" i="4"/>
  <c r="K57" i="4"/>
  <c r="K56" i="4"/>
  <c r="K55" i="4"/>
  <c r="K54" i="4"/>
  <c r="K53" i="4"/>
  <c r="K52" i="4"/>
  <c r="K51" i="4"/>
  <c r="K50" i="4"/>
  <c r="K49" i="4"/>
  <c r="K48" i="4"/>
  <c r="K47" i="4"/>
  <c r="K46" i="4"/>
  <c r="K45" i="4"/>
  <c r="K44" i="4"/>
  <c r="K43" i="4"/>
  <c r="K42" i="4"/>
  <c r="K41" i="4"/>
  <c r="K40" i="4"/>
  <c r="K38" i="4"/>
  <c r="K37" i="4"/>
  <c r="K36" i="4"/>
  <c r="K35" i="4"/>
  <c r="K34" i="4"/>
  <c r="K33" i="4"/>
  <c r="K32" i="4"/>
  <c r="K31" i="4"/>
  <c r="K30" i="4"/>
  <c r="K29" i="4"/>
  <c r="K28" i="4"/>
  <c r="K27" i="4"/>
  <c r="K26" i="4"/>
  <c r="K25" i="4"/>
  <c r="K24" i="4"/>
  <c r="K23" i="4"/>
  <c r="K22" i="4"/>
  <c r="K21" i="4"/>
  <c r="K20" i="4"/>
  <c r="K19" i="4"/>
  <c r="K18" i="4"/>
  <c r="K17" i="4"/>
  <c r="K16" i="4"/>
  <c r="K15" i="4"/>
  <c r="K14" i="4"/>
  <c r="K13" i="4"/>
  <c r="K12" i="4"/>
  <c r="K11" i="4"/>
  <c r="K10" i="4"/>
  <c r="K9" i="4"/>
  <c r="K8" i="4"/>
  <c r="K7" i="4"/>
  <c r="K6" i="4"/>
  <c r="K5" i="4"/>
  <c r="K4" i="4"/>
  <c r="J66" i="4"/>
  <c r="L66" i="4" s="1"/>
  <c r="T3" i="5" l="1"/>
  <c r="S3" i="5"/>
  <c r="R3" i="5"/>
  <c r="T2" i="5"/>
  <c r="E28" i="10" s="1"/>
  <c r="R2" i="5"/>
  <c r="C28" i="10" s="1"/>
  <c r="S2" i="5"/>
  <c r="D28" i="10" s="1"/>
  <c r="E29" i="10"/>
  <c r="D29" i="10"/>
  <c r="J17" i="4"/>
  <c r="L17" i="4" s="1"/>
  <c r="J39" i="4"/>
  <c r="L39" i="4" s="1"/>
  <c r="J14" i="4"/>
  <c r="L14" i="4" s="1"/>
  <c r="J16" i="4"/>
  <c r="L16" i="4" s="1"/>
  <c r="J94" i="4"/>
  <c r="L94" i="4" s="1"/>
  <c r="J92" i="4"/>
  <c r="L92" i="4" s="1"/>
  <c r="J90" i="4"/>
  <c r="L90" i="4" s="1"/>
  <c r="J88" i="4"/>
  <c r="L88" i="4" s="1"/>
  <c r="J86" i="4"/>
  <c r="L86" i="4" s="1"/>
  <c r="J84" i="4"/>
  <c r="L84" i="4" s="1"/>
  <c r="J82" i="4"/>
  <c r="L82" i="4" s="1"/>
  <c r="J80" i="4"/>
  <c r="L80" i="4" s="1"/>
  <c r="J78" i="4"/>
  <c r="L78" i="4" s="1"/>
  <c r="J76" i="4"/>
  <c r="L76" i="4" s="1"/>
  <c r="J74" i="4"/>
  <c r="L74" i="4" s="1"/>
  <c r="J72" i="4"/>
  <c r="L72" i="4" s="1"/>
  <c r="J70" i="4"/>
  <c r="L70" i="4" s="1"/>
  <c r="J68" i="4"/>
  <c r="L68" i="4" s="1"/>
  <c r="J65" i="4"/>
  <c r="L65" i="4" s="1"/>
  <c r="J63" i="4"/>
  <c r="L63" i="4" s="1"/>
  <c r="J61" i="4"/>
  <c r="L61" i="4" s="1"/>
  <c r="J59" i="4"/>
  <c r="L59" i="4" s="1"/>
  <c r="J57" i="4"/>
  <c r="L57" i="4" s="1"/>
  <c r="J55" i="4"/>
  <c r="L55" i="4" s="1"/>
  <c r="J53" i="4"/>
  <c r="L53" i="4" s="1"/>
  <c r="J51" i="4"/>
  <c r="L51" i="4" s="1"/>
  <c r="J49" i="4"/>
  <c r="L49" i="4" s="1"/>
  <c r="J47" i="4"/>
  <c r="L47" i="4" s="1"/>
  <c r="J45" i="4"/>
  <c r="L45" i="4" s="1"/>
  <c r="J43" i="4"/>
  <c r="L43" i="4" s="1"/>
  <c r="J41" i="4"/>
  <c r="L41" i="4" s="1"/>
  <c r="J38" i="4"/>
  <c r="L38" i="4" s="1"/>
  <c r="J36" i="4"/>
  <c r="L36" i="4" s="1"/>
  <c r="J34" i="4"/>
  <c r="L34" i="4" s="1"/>
  <c r="J32" i="4"/>
  <c r="L32" i="4" s="1"/>
  <c r="J30" i="4"/>
  <c r="L30" i="4" s="1"/>
  <c r="J28" i="4"/>
  <c r="L28" i="4" s="1"/>
  <c r="J26" i="4"/>
  <c r="L26" i="4" s="1"/>
  <c r="J24" i="4"/>
  <c r="L24" i="4" s="1"/>
  <c r="J22" i="4"/>
  <c r="L22" i="4" s="1"/>
  <c r="J20" i="4"/>
  <c r="L20" i="4" s="1"/>
  <c r="J18" i="4"/>
  <c r="L18" i="4" s="1"/>
  <c r="J93" i="4"/>
  <c r="L93" i="4" s="1"/>
  <c r="J91" i="4"/>
  <c r="L91" i="4" s="1"/>
  <c r="J89" i="4"/>
  <c r="L89" i="4" s="1"/>
  <c r="J87" i="4"/>
  <c r="L87" i="4" s="1"/>
  <c r="J85" i="4"/>
  <c r="L85" i="4" s="1"/>
  <c r="J83" i="4"/>
  <c r="L83" i="4" s="1"/>
  <c r="J81" i="4"/>
  <c r="L81" i="4" s="1"/>
  <c r="J79" i="4"/>
  <c r="L79" i="4" s="1"/>
  <c r="J77" i="4"/>
  <c r="L77" i="4" s="1"/>
  <c r="J75" i="4"/>
  <c r="L75" i="4" s="1"/>
  <c r="J73" i="4"/>
  <c r="L73" i="4" s="1"/>
  <c r="J71" i="4"/>
  <c r="L71" i="4" s="1"/>
  <c r="J69" i="4"/>
  <c r="L69" i="4" s="1"/>
  <c r="J67" i="4"/>
  <c r="L67" i="4" s="1"/>
  <c r="J64" i="4"/>
  <c r="L64" i="4" s="1"/>
  <c r="J62" i="4"/>
  <c r="L62" i="4" s="1"/>
  <c r="J60" i="4"/>
  <c r="L60" i="4" s="1"/>
  <c r="J58" i="4"/>
  <c r="L58" i="4" s="1"/>
  <c r="J56" i="4"/>
  <c r="L56" i="4" s="1"/>
  <c r="J54" i="4"/>
  <c r="L54" i="4" s="1"/>
  <c r="J52" i="4"/>
  <c r="L52" i="4" s="1"/>
  <c r="J50" i="4"/>
  <c r="L50" i="4" s="1"/>
  <c r="J48" i="4"/>
  <c r="L48" i="4" s="1"/>
  <c r="J46" i="4"/>
  <c r="L46" i="4" s="1"/>
  <c r="J44" i="4"/>
  <c r="L44" i="4" s="1"/>
  <c r="J42" i="4"/>
  <c r="L42" i="4" s="1"/>
  <c r="J40" i="4"/>
  <c r="L40" i="4" s="1"/>
  <c r="J37" i="4"/>
  <c r="L37" i="4" s="1"/>
  <c r="J35" i="4"/>
  <c r="L35" i="4" s="1"/>
  <c r="J33" i="4"/>
  <c r="L33" i="4" s="1"/>
  <c r="J31" i="4"/>
  <c r="L31" i="4" s="1"/>
  <c r="J29" i="4"/>
  <c r="L29" i="4" s="1"/>
  <c r="J27" i="4"/>
  <c r="L27" i="4" s="1"/>
  <c r="J25" i="4"/>
  <c r="L25" i="4" s="1"/>
  <c r="J23" i="4"/>
  <c r="L23" i="4" s="1"/>
  <c r="J21" i="4"/>
  <c r="L21" i="4" s="1"/>
  <c r="J19" i="4"/>
  <c r="L19" i="4" s="1"/>
  <c r="J4" i="4"/>
  <c r="L4" i="4" s="1"/>
  <c r="J6" i="4"/>
  <c r="L6" i="4" s="1"/>
  <c r="J8" i="4"/>
  <c r="L8" i="4" s="1"/>
  <c r="J10" i="4"/>
  <c r="L10" i="4" s="1"/>
  <c r="J12" i="4"/>
  <c r="L12" i="4" s="1"/>
  <c r="J3" i="4"/>
  <c r="L3" i="4" s="1"/>
  <c r="J5" i="4"/>
  <c r="L5" i="4" s="1"/>
  <c r="J7" i="4"/>
  <c r="L7" i="4" s="1"/>
  <c r="J9" i="4"/>
  <c r="L9" i="4" s="1"/>
  <c r="J11" i="4"/>
  <c r="L11" i="4" s="1"/>
  <c r="J13" i="4"/>
  <c r="L13" i="4" s="1"/>
  <c r="J15" i="4"/>
  <c r="L15" i="4" s="1"/>
  <c r="K4" i="6"/>
  <c r="K5" i="6"/>
  <c r="K6" i="6"/>
  <c r="K7" i="6"/>
  <c r="K8" i="6"/>
  <c r="K9" i="6"/>
  <c r="K10" i="6"/>
  <c r="K11" i="6"/>
  <c r="K12" i="6"/>
  <c r="K13" i="6"/>
  <c r="K14" i="6"/>
  <c r="K15" i="6"/>
  <c r="K16" i="6"/>
  <c r="K17" i="6"/>
  <c r="K18" i="6"/>
  <c r="K19" i="6"/>
  <c r="K20" i="6"/>
  <c r="K21" i="6"/>
  <c r="K22" i="6"/>
  <c r="K23" i="6"/>
  <c r="K24" i="6"/>
  <c r="K25" i="6"/>
  <c r="K26" i="6"/>
  <c r="K27" i="6"/>
  <c r="K28" i="6"/>
  <c r="K29" i="6"/>
  <c r="K4" i="3"/>
  <c r="K5" i="3"/>
  <c r="K6" i="3"/>
  <c r="K7" i="3"/>
  <c r="K8" i="3"/>
  <c r="K9" i="3"/>
  <c r="K10" i="3"/>
  <c r="K11" i="3"/>
  <c r="K12" i="3"/>
  <c r="K13" i="3"/>
  <c r="K14" i="3"/>
  <c r="K15" i="3"/>
  <c r="K16" i="3"/>
  <c r="K17" i="3"/>
  <c r="K18" i="3"/>
  <c r="K19" i="3"/>
  <c r="K20" i="3"/>
  <c r="K21" i="3"/>
  <c r="K22" i="3"/>
  <c r="K23" i="3"/>
  <c r="K24" i="3"/>
  <c r="N24" i="3" s="1"/>
  <c r="K25" i="3"/>
  <c r="K26" i="3"/>
  <c r="K27" i="3"/>
  <c r="K28" i="3"/>
  <c r="K29" i="3"/>
  <c r="K30" i="3"/>
  <c r="K31" i="3"/>
  <c r="K32" i="3"/>
  <c r="K33" i="3"/>
  <c r="K34" i="3"/>
  <c r="K35" i="3"/>
  <c r="K36" i="3"/>
  <c r="K37" i="3"/>
  <c r="K38" i="3"/>
  <c r="K39" i="3"/>
  <c r="K40" i="3"/>
  <c r="K41" i="3"/>
  <c r="K42" i="3"/>
  <c r="K43" i="3"/>
  <c r="K44" i="3"/>
  <c r="K45" i="3"/>
  <c r="K46" i="3"/>
  <c r="K47" i="3"/>
  <c r="K48" i="3"/>
  <c r="K49" i="3"/>
  <c r="K50" i="3"/>
  <c r="K51" i="3"/>
  <c r="K52" i="3"/>
  <c r="N52" i="3" s="1"/>
  <c r="K53" i="3"/>
  <c r="K54" i="3"/>
  <c r="K55" i="3"/>
  <c r="K56" i="3"/>
  <c r="K57" i="3"/>
  <c r="K58" i="3"/>
  <c r="K59" i="3"/>
  <c r="K60" i="3"/>
  <c r="K61" i="3"/>
  <c r="K62" i="3"/>
  <c r="K63" i="3"/>
  <c r="K64" i="3"/>
  <c r="K65" i="3"/>
  <c r="K66" i="3"/>
  <c r="K67" i="3"/>
  <c r="K68" i="3"/>
  <c r="K69" i="3"/>
  <c r="K70" i="3"/>
  <c r="K71" i="3"/>
  <c r="K72" i="3"/>
  <c r="K73" i="3"/>
  <c r="K74" i="3"/>
  <c r="K75" i="3"/>
  <c r="K76" i="3"/>
  <c r="K77" i="3"/>
  <c r="K78" i="3"/>
  <c r="K79" i="3"/>
  <c r="K80" i="3"/>
  <c r="K81" i="3"/>
  <c r="K82" i="3"/>
  <c r="K83" i="3"/>
  <c r="K84" i="3"/>
  <c r="K85" i="3"/>
  <c r="K86" i="3"/>
  <c r="K87" i="3"/>
  <c r="K88" i="3"/>
  <c r="K89" i="3"/>
  <c r="K90" i="3"/>
  <c r="K91" i="3"/>
  <c r="K92" i="3"/>
  <c r="K93" i="3"/>
  <c r="K94" i="3"/>
  <c r="K95" i="3"/>
  <c r="K96" i="3"/>
  <c r="K97" i="3"/>
  <c r="K98" i="3"/>
  <c r="K99" i="3"/>
  <c r="K100" i="3"/>
  <c r="K10" i="1"/>
  <c r="K6" i="1"/>
  <c r="K14" i="1"/>
  <c r="K9" i="1"/>
  <c r="K12" i="1"/>
  <c r="K4" i="1"/>
  <c r="K5" i="1"/>
  <c r="K13" i="1"/>
  <c r="K11" i="1"/>
  <c r="K16" i="1"/>
  <c r="K15" i="1"/>
  <c r="K17" i="1"/>
  <c r="K18" i="1"/>
  <c r="K19" i="1"/>
  <c r="K20" i="1"/>
  <c r="K21" i="1"/>
  <c r="K22" i="1"/>
  <c r="K23" i="1"/>
  <c r="K24" i="1"/>
  <c r="K25" i="1"/>
  <c r="K26" i="1"/>
  <c r="K27" i="1"/>
  <c r="K28" i="1"/>
  <c r="K8" i="1"/>
  <c r="K3" i="1"/>
  <c r="K7" i="1"/>
  <c r="U3" i="5" l="1"/>
  <c r="U2" i="5"/>
  <c r="F28" i="10" s="1"/>
  <c r="S2" i="4"/>
  <c r="D22" i="10" s="1"/>
  <c r="T2" i="4"/>
  <c r="E22" i="10" s="1"/>
  <c r="R2" i="4"/>
  <c r="T4" i="3"/>
  <c r="E18" i="10" s="1"/>
  <c r="S4" i="3"/>
  <c r="D18" i="10" s="1"/>
  <c r="R4" i="3"/>
  <c r="C18" i="10" s="1"/>
  <c r="F29" i="10"/>
  <c r="C29" i="10"/>
  <c r="D32" i="10"/>
  <c r="E32" i="10"/>
  <c r="J28" i="6"/>
  <c r="L28" i="6" s="1"/>
  <c r="J26" i="6"/>
  <c r="L26" i="6" s="1"/>
  <c r="J24" i="6"/>
  <c r="L24" i="6" s="1"/>
  <c r="J22" i="6"/>
  <c r="L22" i="6" s="1"/>
  <c r="J20" i="6"/>
  <c r="L20" i="6" s="1"/>
  <c r="J29" i="6"/>
  <c r="L29" i="6" s="1"/>
  <c r="J27" i="6"/>
  <c r="L27" i="6" s="1"/>
  <c r="J25" i="6"/>
  <c r="L25" i="6" s="1"/>
  <c r="J23" i="6"/>
  <c r="L23" i="6" s="1"/>
  <c r="J21" i="6"/>
  <c r="L21" i="6" s="1"/>
  <c r="J19" i="6"/>
  <c r="L19" i="6" s="1"/>
  <c r="J4" i="6"/>
  <c r="L4" i="6" s="1"/>
  <c r="J6" i="6"/>
  <c r="L6" i="6" s="1"/>
  <c r="J8" i="6"/>
  <c r="L8" i="6" s="1"/>
  <c r="J10" i="6"/>
  <c r="L10" i="6" s="1"/>
  <c r="J12" i="6"/>
  <c r="L12" i="6" s="1"/>
  <c r="J14" i="6"/>
  <c r="L14" i="6" s="1"/>
  <c r="J16" i="6"/>
  <c r="L16" i="6" s="1"/>
  <c r="J18" i="6"/>
  <c r="L18" i="6" s="1"/>
  <c r="J3" i="6"/>
  <c r="L3" i="6" s="1"/>
  <c r="J5" i="6"/>
  <c r="L5" i="6" s="1"/>
  <c r="J7" i="6"/>
  <c r="L7" i="6" s="1"/>
  <c r="J9" i="6"/>
  <c r="L9" i="6" s="1"/>
  <c r="J11" i="6"/>
  <c r="L11" i="6" s="1"/>
  <c r="J13" i="6"/>
  <c r="L13" i="6" s="1"/>
  <c r="J15" i="6"/>
  <c r="L15" i="6" s="1"/>
  <c r="J17" i="6"/>
  <c r="L17" i="6" s="1"/>
  <c r="C10" i="15" l="1"/>
  <c r="U2" i="4"/>
  <c r="F22" i="10" s="1"/>
  <c r="S2" i="6"/>
  <c r="D34" i="10" s="1"/>
  <c r="T2" i="6"/>
  <c r="E34" i="10" s="1"/>
  <c r="R2" i="6"/>
  <c r="C22" i="10"/>
  <c r="U4" i="3"/>
  <c r="F18" i="10" s="1"/>
  <c r="O6" i="10" s="1"/>
  <c r="N6" i="10"/>
  <c r="M6" i="10"/>
  <c r="L6" i="10"/>
  <c r="C32" i="10"/>
  <c r="F32" i="10"/>
  <c r="C8" i="15" l="1"/>
  <c r="U2" i="6"/>
  <c r="F34" i="10" s="1"/>
  <c r="C34" i="10"/>
  <c r="C26" i="10"/>
  <c r="E38" i="10"/>
  <c r="D38" i="10"/>
  <c r="D26" i="10"/>
  <c r="E26" i="10"/>
  <c r="F26" i="10"/>
  <c r="C12" i="15" l="1"/>
  <c r="J96" i="3"/>
  <c r="L96" i="3" s="1"/>
  <c r="J98" i="3"/>
  <c r="L98" i="3" s="1"/>
  <c r="J100" i="3"/>
  <c r="L100" i="3" s="1"/>
  <c r="J94" i="3"/>
  <c r="L94" i="3" s="1"/>
  <c r="J95" i="3"/>
  <c r="L95" i="3" s="1"/>
  <c r="J97" i="3"/>
  <c r="L97" i="3" s="1"/>
  <c r="J99" i="3"/>
  <c r="L99" i="3" s="1"/>
  <c r="J92" i="3"/>
  <c r="L92" i="3" s="1"/>
  <c r="J90" i="3"/>
  <c r="L90" i="3" s="1"/>
  <c r="J88" i="3"/>
  <c r="L88" i="3" s="1"/>
  <c r="J86" i="3"/>
  <c r="L86" i="3" s="1"/>
  <c r="J84" i="3"/>
  <c r="L84" i="3" s="1"/>
  <c r="J82" i="3"/>
  <c r="L82" i="3" s="1"/>
  <c r="J80" i="3"/>
  <c r="L80" i="3" s="1"/>
  <c r="J78" i="3"/>
  <c r="L78" i="3" s="1"/>
  <c r="J76" i="3"/>
  <c r="L76" i="3" s="1"/>
  <c r="J74" i="3"/>
  <c r="L74" i="3" s="1"/>
  <c r="J72" i="3"/>
  <c r="L72" i="3" s="1"/>
  <c r="J70" i="3"/>
  <c r="L70" i="3" s="1"/>
  <c r="J68" i="3"/>
  <c r="L68" i="3" s="1"/>
  <c r="J66" i="3"/>
  <c r="L66" i="3" s="1"/>
  <c r="J64" i="3"/>
  <c r="L64" i="3" s="1"/>
  <c r="J62" i="3"/>
  <c r="L62" i="3" s="1"/>
  <c r="J60" i="3"/>
  <c r="L60" i="3" s="1"/>
  <c r="J58" i="3"/>
  <c r="L58" i="3" s="1"/>
  <c r="J56" i="3"/>
  <c r="L56" i="3" s="1"/>
  <c r="J54" i="3"/>
  <c r="L54" i="3" s="1"/>
  <c r="J52" i="3"/>
  <c r="L52" i="3" s="1"/>
  <c r="J50" i="3"/>
  <c r="L50" i="3" s="1"/>
  <c r="J48" i="3"/>
  <c r="L48" i="3" s="1"/>
  <c r="J46" i="3"/>
  <c r="L46" i="3" s="1"/>
  <c r="J44" i="3"/>
  <c r="L44" i="3" s="1"/>
  <c r="J42" i="3"/>
  <c r="L42" i="3" s="1"/>
  <c r="J40" i="3"/>
  <c r="L40" i="3" s="1"/>
  <c r="J38" i="3"/>
  <c r="L38" i="3" s="1"/>
  <c r="J36" i="3"/>
  <c r="L36" i="3" s="1"/>
  <c r="J34" i="3"/>
  <c r="L34" i="3" s="1"/>
  <c r="J32" i="3"/>
  <c r="L32" i="3" s="1"/>
  <c r="J30" i="3"/>
  <c r="L30" i="3" s="1"/>
  <c r="J28" i="3"/>
  <c r="L28" i="3" s="1"/>
  <c r="J26" i="3"/>
  <c r="L26" i="3" s="1"/>
  <c r="J24" i="3"/>
  <c r="L24" i="3" s="1"/>
  <c r="J22" i="3"/>
  <c r="L22" i="3" s="1"/>
  <c r="J20" i="3"/>
  <c r="L20" i="3" s="1"/>
  <c r="J93" i="3"/>
  <c r="L93" i="3" s="1"/>
  <c r="J91" i="3"/>
  <c r="L91" i="3" s="1"/>
  <c r="J89" i="3"/>
  <c r="L89" i="3" s="1"/>
  <c r="J87" i="3"/>
  <c r="L87" i="3" s="1"/>
  <c r="J85" i="3"/>
  <c r="L85" i="3" s="1"/>
  <c r="J83" i="3"/>
  <c r="L83" i="3" s="1"/>
  <c r="J81" i="3"/>
  <c r="L81" i="3" s="1"/>
  <c r="J79" i="3"/>
  <c r="L79" i="3" s="1"/>
  <c r="J77" i="3"/>
  <c r="L77" i="3" s="1"/>
  <c r="J75" i="3"/>
  <c r="L75" i="3" s="1"/>
  <c r="J73" i="3"/>
  <c r="L73" i="3" s="1"/>
  <c r="J71" i="3"/>
  <c r="L71" i="3" s="1"/>
  <c r="J69" i="3"/>
  <c r="L69" i="3" s="1"/>
  <c r="J67" i="3"/>
  <c r="L67" i="3" s="1"/>
  <c r="J65" i="3"/>
  <c r="L65" i="3" s="1"/>
  <c r="J63" i="3"/>
  <c r="L63" i="3" s="1"/>
  <c r="J61" i="3"/>
  <c r="L61" i="3" s="1"/>
  <c r="J59" i="3"/>
  <c r="L59" i="3" s="1"/>
  <c r="J57" i="3"/>
  <c r="L57" i="3" s="1"/>
  <c r="J55" i="3"/>
  <c r="L55" i="3" s="1"/>
  <c r="J53" i="3"/>
  <c r="L53" i="3" s="1"/>
  <c r="J51" i="3"/>
  <c r="L51" i="3" s="1"/>
  <c r="J49" i="3"/>
  <c r="L49" i="3" s="1"/>
  <c r="J47" i="3"/>
  <c r="L47" i="3" s="1"/>
  <c r="J45" i="3"/>
  <c r="L45" i="3" s="1"/>
  <c r="J43" i="3"/>
  <c r="L43" i="3" s="1"/>
  <c r="J41" i="3"/>
  <c r="L41" i="3" s="1"/>
  <c r="J39" i="3"/>
  <c r="L39" i="3" s="1"/>
  <c r="J37" i="3"/>
  <c r="L37" i="3" s="1"/>
  <c r="J35" i="3"/>
  <c r="L35" i="3" s="1"/>
  <c r="J33" i="3"/>
  <c r="L33" i="3" s="1"/>
  <c r="J31" i="3"/>
  <c r="L31" i="3" s="1"/>
  <c r="J29" i="3"/>
  <c r="L29" i="3" s="1"/>
  <c r="J27" i="3"/>
  <c r="L27" i="3" s="1"/>
  <c r="J25" i="3"/>
  <c r="L25" i="3" s="1"/>
  <c r="J23" i="3"/>
  <c r="L23" i="3" s="1"/>
  <c r="J21" i="3"/>
  <c r="L21" i="3" s="1"/>
  <c r="J19" i="3"/>
  <c r="L19" i="3" s="1"/>
  <c r="J4" i="3"/>
  <c r="L4" i="3" s="1"/>
  <c r="J6" i="3"/>
  <c r="L6" i="3" s="1"/>
  <c r="J8" i="3"/>
  <c r="L8" i="3" s="1"/>
  <c r="J10" i="3"/>
  <c r="L10" i="3" s="1"/>
  <c r="J12" i="3"/>
  <c r="L12" i="3" s="1"/>
  <c r="J14" i="3"/>
  <c r="L14" i="3" s="1"/>
  <c r="J16" i="3"/>
  <c r="L16" i="3" s="1"/>
  <c r="J18" i="3"/>
  <c r="L18" i="3" s="1"/>
  <c r="J3" i="3"/>
  <c r="L3" i="3" s="1"/>
  <c r="J5" i="3"/>
  <c r="L5" i="3" s="1"/>
  <c r="J7" i="3"/>
  <c r="L7" i="3" s="1"/>
  <c r="J9" i="3"/>
  <c r="L9" i="3" s="1"/>
  <c r="J11" i="3"/>
  <c r="L11" i="3" s="1"/>
  <c r="J13" i="3"/>
  <c r="L13" i="3" s="1"/>
  <c r="J15" i="3"/>
  <c r="L15" i="3" s="1"/>
  <c r="J17" i="3"/>
  <c r="L17" i="3" s="1"/>
  <c r="S2" i="3" l="1"/>
  <c r="D16" i="10" s="1"/>
  <c r="T2" i="3"/>
  <c r="E16" i="10" s="1"/>
  <c r="R2" i="3"/>
  <c r="C38" i="10"/>
  <c r="J3" i="1"/>
  <c r="U2" i="3" l="1"/>
  <c r="F16" i="10" s="1"/>
  <c r="C16" i="10"/>
  <c r="L3" i="1"/>
  <c r="E20" i="10"/>
  <c r="J25" i="1"/>
  <c r="J8" i="1"/>
  <c r="J26" i="1"/>
  <c r="J17" i="1"/>
  <c r="J21" i="1"/>
  <c r="J18" i="1"/>
  <c r="J7" i="1"/>
  <c r="J19" i="1"/>
  <c r="J16" i="1"/>
  <c r="J5" i="1"/>
  <c r="J20" i="1"/>
  <c r="J6" i="1"/>
  <c r="J11" i="1"/>
  <c r="J13" i="1"/>
  <c r="J14" i="1"/>
  <c r="J15" i="1"/>
  <c r="J12" i="1"/>
  <c r="J24" i="1"/>
  <c r="J10" i="1"/>
  <c r="J22" i="1"/>
  <c r="J27" i="1"/>
  <c r="J9" i="1"/>
  <c r="J23" i="1"/>
  <c r="J28" i="1"/>
  <c r="J4" i="1"/>
  <c r="C20" i="10" l="1"/>
  <c r="C6" i="15"/>
  <c r="D20" i="10"/>
  <c r="L28" i="1"/>
  <c r="L22" i="1"/>
  <c r="L24" i="1"/>
  <c r="M24" i="1" s="1"/>
  <c r="L15" i="1"/>
  <c r="L13" i="1"/>
  <c r="L6" i="1"/>
  <c r="M6" i="1" s="1"/>
  <c r="L5" i="1"/>
  <c r="L19" i="1"/>
  <c r="L18" i="1"/>
  <c r="L17" i="1"/>
  <c r="L25" i="1"/>
  <c r="L9" i="1"/>
  <c r="L4" i="1"/>
  <c r="M4" i="1" s="1"/>
  <c r="L23" i="1"/>
  <c r="L27" i="1"/>
  <c r="L10" i="1"/>
  <c r="L12" i="1"/>
  <c r="L14" i="1"/>
  <c r="L11" i="1"/>
  <c r="L20" i="1"/>
  <c r="L16" i="1"/>
  <c r="M16" i="1" s="1"/>
  <c r="L21" i="1"/>
  <c r="L26" i="1"/>
  <c r="L8" i="1"/>
  <c r="L7" i="1"/>
  <c r="F20" i="10"/>
  <c r="S2" i="1" l="1"/>
  <c r="T2" i="1"/>
  <c r="M7" i="1"/>
  <c r="T3" i="1" s="1"/>
  <c r="R2" i="1"/>
  <c r="C4" i="10" l="1"/>
  <c r="E4" i="10"/>
  <c r="D4" i="10"/>
  <c r="D8" i="10" s="1"/>
  <c r="E5" i="10"/>
  <c r="U2" i="1"/>
  <c r="F4" i="10" s="1"/>
  <c r="S3" i="1"/>
  <c r="R3" i="1"/>
  <c r="C2" i="15" l="1"/>
  <c r="N10" i="10"/>
  <c r="E8" i="10"/>
  <c r="C5" i="10"/>
  <c r="D5" i="10"/>
  <c r="U3" i="1"/>
  <c r="F5" i="10" s="1"/>
  <c r="C14" i="10"/>
  <c r="M10" i="10" l="1"/>
  <c r="L10" i="10"/>
  <c r="O10" i="10"/>
  <c r="D14" i="10"/>
  <c r="M8" i="10" s="1"/>
  <c r="M4" i="10"/>
  <c r="E14" i="10"/>
  <c r="N8" i="10" s="1"/>
  <c r="N4" i="10"/>
  <c r="C8" i="10"/>
  <c r="L8" i="10" s="1"/>
  <c r="L4" i="10"/>
  <c r="F14" i="10"/>
  <c r="C16" i="15" l="1"/>
  <c r="F38" i="10"/>
  <c r="F8" i="10"/>
  <c r="O4" i="10"/>
  <c r="L9" i="10" l="1"/>
  <c r="C14" i="15"/>
  <c r="O8" i="10"/>
</calcChain>
</file>

<file path=xl/sharedStrings.xml><?xml version="1.0" encoding="utf-8"?>
<sst xmlns="http://schemas.openxmlformats.org/spreadsheetml/2006/main" count="1050" uniqueCount="61">
  <si>
    <t>IN</t>
  </si>
  <si>
    <t>OUT</t>
  </si>
  <si>
    <t>CES</t>
  </si>
  <si>
    <t>CNE</t>
  </si>
  <si>
    <t>MDL</t>
  </si>
  <si>
    <t>BGR</t>
  </si>
  <si>
    <t>ADC</t>
  </si>
  <si>
    <t>LTN</t>
  </si>
  <si>
    <t>ADJ</t>
  </si>
  <si>
    <t>SLT</t>
  </si>
  <si>
    <t>MCH</t>
  </si>
  <si>
    <t>MAJ</t>
  </si>
  <si>
    <t>PRESENCE</t>
  </si>
  <si>
    <t>NOM</t>
  </si>
  <si>
    <t>X</t>
  </si>
  <si>
    <t>Y</t>
  </si>
  <si>
    <t>Z</t>
  </si>
  <si>
    <t>BCH</t>
  </si>
  <si>
    <t xml:space="preserve">BCH </t>
  </si>
  <si>
    <t>BRI</t>
  </si>
  <si>
    <t>1CL</t>
  </si>
  <si>
    <t>BRG</t>
  </si>
  <si>
    <t>LEG</t>
  </si>
  <si>
    <t xml:space="preserve">1CL </t>
  </si>
  <si>
    <t>Prénom</t>
  </si>
  <si>
    <t>CPL</t>
  </si>
  <si>
    <t>CCH</t>
  </si>
  <si>
    <t>2CL</t>
  </si>
  <si>
    <t>SGT</t>
  </si>
  <si>
    <t>BC1</t>
  </si>
  <si>
    <t>R</t>
  </si>
  <si>
    <t>SCH</t>
  </si>
  <si>
    <t xml:space="preserve">LEG </t>
  </si>
  <si>
    <t>TOTAL</t>
  </si>
  <si>
    <t>MOUVEMENT</t>
  </si>
  <si>
    <t>T</t>
  </si>
  <si>
    <t>HIER</t>
  </si>
  <si>
    <t>P</t>
  </si>
  <si>
    <t>G</t>
  </si>
  <si>
    <t>Réalisé</t>
  </si>
  <si>
    <t>Théorique</t>
  </si>
  <si>
    <t>Delta</t>
  </si>
  <si>
    <t>Effectif Théorique</t>
  </si>
  <si>
    <t>Date</t>
  </si>
  <si>
    <t>AUJOURD'HUI</t>
  </si>
  <si>
    <t>OU</t>
  </si>
  <si>
    <t>Mouvement</t>
  </si>
  <si>
    <t>Hier</t>
  </si>
  <si>
    <t>QRF</t>
  </si>
  <si>
    <t>SPA</t>
  </si>
  <si>
    <t>G0</t>
  </si>
  <si>
    <t>G1</t>
  </si>
  <si>
    <t>G2</t>
  </si>
  <si>
    <t>NUM</t>
  </si>
  <si>
    <t>CLASSE</t>
  </si>
  <si>
    <t>NIV</t>
  </si>
  <si>
    <t>G3</t>
  </si>
  <si>
    <t>G4</t>
  </si>
  <si>
    <t>G5</t>
  </si>
  <si>
    <t>TARTANPION</t>
  </si>
  <si>
    <t>HUGUETTE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</si>
</sst>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[$-40C]General"/>
    <numFmt numFmtId="165" formatCode="\+0;\-0"/>
    <numFmt numFmtId="166" formatCode="d/m;@"/>
  </numFmts>
  <fonts count="27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sz val="12"/>
      <color theme="1"/>
      <name val="Calibri"/>
      <family val="2"/>
      <scheme val="minor"/>
    </font>
    <font>
      <sz val="7"/>
      <name val="Arial"/>
      <family val="2"/>
    </font>
    <font>
      <sz val="9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9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8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/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/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/>
      <top style="dotted">
        <color indexed="64"/>
      </top>
      <bottom style="medium">
        <color indexed="64"/>
      </bottom>
      <diagonal/>
    </border>
    <border>
      <left style="medium">
        <color indexed="64"/>
      </left>
      <right/>
      <top style="dotted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/>
      <diagonal/>
    </border>
    <border>
      <left/>
      <right/>
      <top style="thin">
        <color auto="1"/>
      </top>
      <bottom style="dotted">
        <color indexed="64"/>
      </bottom>
      <diagonal/>
    </border>
    <border>
      <left style="medium">
        <color indexed="64"/>
      </left>
      <right/>
      <top style="thin">
        <color auto="1"/>
      </top>
      <bottom style="dotted">
        <color indexed="64"/>
      </bottom>
      <diagonal/>
    </border>
    <border>
      <left/>
      <right/>
      <top style="dotted">
        <color indexed="64"/>
      </top>
      <bottom/>
      <diagonal/>
    </border>
    <border>
      <left style="medium">
        <color indexed="64"/>
      </left>
      <right/>
      <top style="dotted">
        <color indexed="64"/>
      </top>
      <bottom/>
      <diagonal/>
    </border>
    <border>
      <left/>
      <right/>
      <top/>
      <bottom style="dotted">
        <color indexed="64"/>
      </bottom>
      <diagonal/>
    </border>
    <border>
      <left style="medium">
        <color indexed="64"/>
      </left>
      <right/>
      <top/>
      <bottom style="dotted">
        <color indexed="64"/>
      </bottom>
      <diagonal/>
    </border>
    <border>
      <left/>
      <right/>
      <top style="dotted">
        <color indexed="64"/>
      </top>
      <bottom style="thin">
        <color auto="1"/>
      </bottom>
      <diagonal/>
    </border>
    <border>
      <left style="medium">
        <color indexed="64"/>
      </left>
      <right/>
      <top style="dotted">
        <color indexed="64"/>
      </top>
      <bottom style="thin">
        <color auto="1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dotted">
        <color indexed="64"/>
      </bottom>
      <diagonal/>
    </border>
    <border>
      <left/>
      <right/>
      <top style="medium">
        <color indexed="64"/>
      </top>
      <bottom style="dotted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6">
    <xf numFmtId="0" fontId="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4" fontId="3" fillId="0" borderId="0" applyBorder="0" applyProtection="0"/>
    <xf numFmtId="164" fontId="3" fillId="0" borderId="0" applyBorder="0" applyProtection="0"/>
    <xf numFmtId="0" fontId="1" fillId="0" borderId="0"/>
    <xf numFmtId="0" fontId="5" fillId="0" borderId="0" applyFill="0">
      <alignment horizontal="left" vertical="top" wrapText="1"/>
      <protection locked="0"/>
    </xf>
    <xf numFmtId="0" fontId="4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12" fillId="0" borderId="0" applyNumberFormat="0" applyFill="0" applyBorder="0" applyAlignment="0" applyProtection="0"/>
    <xf numFmtId="0" fontId="13" fillId="0" borderId="76" applyNumberFormat="0" applyFill="0" applyAlignment="0" applyProtection="0"/>
    <xf numFmtId="0" fontId="14" fillId="0" borderId="77" applyNumberFormat="0" applyFill="0" applyAlignment="0" applyProtection="0"/>
    <xf numFmtId="0" fontId="15" fillId="0" borderId="78" applyNumberFormat="0" applyFill="0" applyAlignment="0" applyProtection="0"/>
    <xf numFmtId="0" fontId="15" fillId="0" borderId="0" applyNumberFormat="0" applyFill="0" applyBorder="0" applyAlignment="0" applyProtection="0"/>
    <xf numFmtId="0" fontId="16" fillId="3" borderId="0" applyNumberFormat="0" applyBorder="0" applyAlignment="0" applyProtection="0"/>
    <xf numFmtId="0" fontId="17" fillId="4" borderId="0" applyNumberFormat="0" applyBorder="0" applyAlignment="0" applyProtection="0"/>
    <xf numFmtId="0" fontId="18" fillId="5" borderId="0" applyNumberFormat="0" applyBorder="0" applyAlignment="0" applyProtection="0"/>
    <xf numFmtId="0" fontId="19" fillId="6" borderId="79" applyNumberFormat="0" applyAlignment="0" applyProtection="0"/>
    <xf numFmtId="0" fontId="20" fillId="7" borderId="80" applyNumberFormat="0" applyAlignment="0" applyProtection="0"/>
    <xf numFmtId="0" fontId="21" fillId="7" borderId="79" applyNumberFormat="0" applyAlignment="0" applyProtection="0"/>
    <xf numFmtId="0" fontId="22" fillId="0" borderId="81" applyNumberFormat="0" applyFill="0" applyAlignment="0" applyProtection="0"/>
    <xf numFmtId="0" fontId="23" fillId="8" borderId="82" applyNumberFormat="0" applyAlignment="0" applyProtection="0"/>
    <xf numFmtId="0" fontId="24" fillId="0" borderId="0" applyNumberFormat="0" applyFill="0" applyBorder="0" applyAlignment="0" applyProtection="0"/>
    <xf numFmtId="0" fontId="2" fillId="9" borderId="83" applyNumberFormat="0" applyFont="0" applyAlignment="0" applyProtection="0"/>
    <xf numFmtId="0" fontId="25" fillId="0" borderId="0" applyNumberFormat="0" applyFill="0" applyBorder="0" applyAlignment="0" applyProtection="0"/>
    <xf numFmtId="0" fontId="9" fillId="0" borderId="84" applyNumberFormat="0" applyFill="0" applyAlignment="0" applyProtection="0"/>
    <xf numFmtId="0" fontId="26" fillId="10" borderId="0" applyNumberFormat="0" applyBorder="0" applyAlignment="0" applyProtection="0"/>
    <xf numFmtId="0" fontId="2" fillId="11" borderId="0" applyNumberFormat="0" applyBorder="0" applyAlignment="0" applyProtection="0"/>
    <xf numFmtId="0" fontId="2" fillId="12" borderId="0" applyNumberFormat="0" applyBorder="0" applyAlignment="0" applyProtection="0"/>
    <xf numFmtId="0" fontId="26" fillId="13" borderId="0" applyNumberFormat="0" applyBorder="0" applyAlignment="0" applyProtection="0"/>
    <xf numFmtId="0" fontId="26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26" fillId="17" borderId="0" applyNumberFormat="0" applyBorder="0" applyAlignment="0" applyProtection="0"/>
    <xf numFmtId="0" fontId="26" fillId="18" borderId="0" applyNumberFormat="0" applyBorder="0" applyAlignment="0" applyProtection="0"/>
    <xf numFmtId="0" fontId="2" fillId="19" borderId="0" applyNumberFormat="0" applyBorder="0" applyAlignment="0" applyProtection="0"/>
    <xf numFmtId="0" fontId="2" fillId="20" borderId="0" applyNumberFormat="0" applyBorder="0" applyAlignment="0" applyProtection="0"/>
    <xf numFmtId="0" fontId="26" fillId="21" borderId="0" applyNumberFormat="0" applyBorder="0" applyAlignment="0" applyProtection="0"/>
    <xf numFmtId="0" fontId="26" fillId="22" borderId="0" applyNumberFormat="0" applyBorder="0" applyAlignment="0" applyProtection="0"/>
    <xf numFmtId="0" fontId="2" fillId="23" borderId="0" applyNumberFormat="0" applyBorder="0" applyAlignment="0" applyProtection="0"/>
    <xf numFmtId="0" fontId="2" fillId="24" borderId="0" applyNumberFormat="0" applyBorder="0" applyAlignment="0" applyProtection="0"/>
    <xf numFmtId="0" fontId="26" fillId="25" borderId="0" applyNumberFormat="0" applyBorder="0" applyAlignment="0" applyProtection="0"/>
    <xf numFmtId="0" fontId="26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28" borderId="0" applyNumberFormat="0" applyBorder="0" applyAlignment="0" applyProtection="0"/>
    <xf numFmtId="0" fontId="26" fillId="29" borderId="0" applyNumberFormat="0" applyBorder="0" applyAlignment="0" applyProtection="0"/>
    <xf numFmtId="0" fontId="26" fillId="30" borderId="0" applyNumberFormat="0" applyBorder="0" applyAlignment="0" applyProtection="0"/>
    <xf numFmtId="0" fontId="2" fillId="31" borderId="0" applyNumberFormat="0" applyBorder="0" applyAlignment="0" applyProtection="0"/>
    <xf numFmtId="0" fontId="2" fillId="32" borderId="0" applyNumberFormat="0" applyBorder="0" applyAlignment="0" applyProtection="0"/>
    <xf numFmtId="0" fontId="26" fillId="33" borderId="0" applyNumberFormat="0" applyBorder="0" applyAlignment="0" applyProtection="0"/>
  </cellStyleXfs>
  <cellXfs count="188">
    <xf numFmtId="0" fontId="0" fillId="0" borderId="0" xfId="0"/>
    <xf numFmtId="0" fontId="0" fillId="0" borderId="0" xfId="0"/>
    <xf numFmtId="0" fontId="6" fillId="0" borderId="0" xfId="0" applyFont="1" applyBorder="1"/>
    <xf numFmtId="0" fontId="7" fillId="0" borderId="9" xfId="0" applyFont="1" applyBorder="1" applyAlignment="1">
      <alignment vertical="center"/>
    </xf>
    <xf numFmtId="0" fontId="7" fillId="0" borderId="10" xfId="0" applyFont="1" applyBorder="1" applyAlignment="1">
      <alignment vertical="center"/>
    </xf>
    <xf numFmtId="0" fontId="7" fillId="0" borderId="0" xfId="0" applyFont="1" applyBorder="1" applyAlignment="1">
      <alignment vertical="center"/>
    </xf>
    <xf numFmtId="14" fontId="6" fillId="0" borderId="0" xfId="0" applyNumberFormat="1" applyFont="1" applyBorder="1"/>
    <xf numFmtId="0" fontId="6" fillId="0" borderId="0" xfId="0" applyFont="1" applyBorder="1" applyAlignment="1">
      <alignment horizontal="center"/>
    </xf>
    <xf numFmtId="0" fontId="7" fillId="0" borderId="10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14" fontId="7" fillId="0" borderId="1" xfId="0" applyNumberFormat="1" applyFont="1" applyBorder="1" applyAlignment="1">
      <alignment horizontal="center" vertical="center"/>
    </xf>
    <xf numFmtId="14" fontId="7" fillId="0" borderId="1" xfId="0" applyNumberFormat="1" applyFont="1" applyBorder="1" applyAlignment="1">
      <alignment horizontal="center"/>
    </xf>
    <xf numFmtId="0" fontId="6" fillId="0" borderId="4" xfId="0" applyFont="1" applyBorder="1"/>
    <xf numFmtId="0" fontId="6" fillId="0" borderId="1" xfId="0" applyFont="1" applyBorder="1"/>
    <xf numFmtId="14" fontId="6" fillId="0" borderId="1" xfId="0" applyNumberFormat="1" applyFont="1" applyBorder="1"/>
    <xf numFmtId="0" fontId="6" fillId="0" borderId="1" xfId="0" applyFont="1" applyBorder="1" applyAlignment="1">
      <alignment horizontal="center" vertical="center"/>
    </xf>
    <xf numFmtId="0" fontId="6" fillId="0" borderId="0" xfId="0" applyFont="1"/>
    <xf numFmtId="0" fontId="8" fillId="0" borderId="0" xfId="0" applyFont="1" applyFill="1"/>
    <xf numFmtId="0" fontId="8" fillId="0" borderId="1" xfId="0" applyFont="1" applyFill="1" applyBorder="1"/>
    <xf numFmtId="0" fontId="6" fillId="0" borderId="3" xfId="0" applyFont="1" applyBorder="1"/>
    <xf numFmtId="14" fontId="6" fillId="0" borderId="0" xfId="0" applyNumberFormat="1" applyFont="1"/>
    <xf numFmtId="0" fontId="6" fillId="0" borderId="0" xfId="0" applyFont="1" applyAlignment="1">
      <alignment horizontal="center"/>
    </xf>
    <xf numFmtId="0" fontId="6" fillId="0" borderId="0" xfId="0" applyFont="1" applyAlignment="1">
      <alignment horizontal="center" vertical="center"/>
    </xf>
    <xf numFmtId="0" fontId="7" fillId="0" borderId="0" xfId="0" applyFont="1"/>
    <xf numFmtId="49" fontId="6" fillId="0" borderId="1" xfId="0" applyNumberFormat="1" applyFont="1" applyFill="1" applyBorder="1" applyAlignment="1">
      <alignment horizontal="center" vertical="center"/>
    </xf>
    <xf numFmtId="0" fontId="6" fillId="0" borderId="1" xfId="0" quotePrefix="1" applyNumberFormat="1" applyFont="1" applyFill="1" applyBorder="1" applyAlignment="1">
      <alignment horizontal="center" vertical="center"/>
    </xf>
    <xf numFmtId="0" fontId="6" fillId="0" borderId="1" xfId="0" applyFont="1" applyBorder="1" applyAlignment="1">
      <alignment horizontal="center"/>
    </xf>
    <xf numFmtId="0" fontId="6" fillId="0" borderId="12" xfId="0" applyFont="1" applyBorder="1"/>
    <xf numFmtId="0" fontId="7" fillId="0" borderId="12" xfId="0" applyFont="1" applyBorder="1" applyAlignment="1">
      <alignment vertical="center"/>
    </xf>
    <xf numFmtId="0" fontId="6" fillId="0" borderId="24" xfId="0" applyFont="1" applyBorder="1" applyAlignment="1">
      <alignment horizontal="center" vertical="center"/>
    </xf>
    <xf numFmtId="0" fontId="7" fillId="0" borderId="24" xfId="0" applyFont="1" applyBorder="1" applyAlignment="1">
      <alignment horizontal="center" vertical="center"/>
    </xf>
    <xf numFmtId="0" fontId="6" fillId="0" borderId="28" xfId="0" applyFont="1" applyBorder="1"/>
    <xf numFmtId="0" fontId="7" fillId="0" borderId="17" xfId="0" applyFont="1" applyBorder="1"/>
    <xf numFmtId="0" fontId="0" fillId="0" borderId="46" xfId="0" applyBorder="1"/>
    <xf numFmtId="0" fontId="0" fillId="0" borderId="47" xfId="0" applyBorder="1"/>
    <xf numFmtId="0" fontId="0" fillId="0" borderId="49" xfId="0" applyBorder="1"/>
    <xf numFmtId="0" fontId="0" fillId="0" borderId="50" xfId="0" applyBorder="1"/>
    <xf numFmtId="0" fontId="0" fillId="0" borderId="51" xfId="0" applyBorder="1"/>
    <xf numFmtId="0" fontId="0" fillId="0" borderId="52" xfId="0" applyBorder="1"/>
    <xf numFmtId="0" fontId="0" fillId="0" borderId="53" xfId="0" applyBorder="1"/>
    <xf numFmtId="0" fontId="0" fillId="0" borderId="54" xfId="0" applyBorder="1"/>
    <xf numFmtId="0" fontId="0" fillId="0" borderId="55" xfId="0" applyBorder="1"/>
    <xf numFmtId="0" fontId="0" fillId="0" borderId="56" xfId="0" applyBorder="1"/>
    <xf numFmtId="166" fontId="9" fillId="0" borderId="0" xfId="0" applyNumberFormat="1" applyFont="1" applyAlignment="1">
      <alignment horizontal="center" vertical="center"/>
    </xf>
    <xf numFmtId="166" fontId="9" fillId="0" borderId="21" xfId="0" applyNumberFormat="1" applyFont="1" applyBorder="1" applyAlignment="1">
      <alignment horizontal="center" vertical="center" wrapText="1"/>
    </xf>
    <xf numFmtId="166" fontId="0" fillId="0" borderId="22" xfId="0" applyNumberFormat="1" applyFont="1" applyBorder="1" applyAlignment="1">
      <alignment horizontal="center" vertical="center"/>
    </xf>
    <xf numFmtId="0" fontId="6" fillId="0" borderId="59" xfId="0" applyFont="1" applyBorder="1"/>
    <xf numFmtId="0" fontId="6" fillId="0" borderId="59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6" fillId="0" borderId="6" xfId="0" applyFont="1" applyBorder="1"/>
    <xf numFmtId="0" fontId="7" fillId="0" borderId="14" xfId="0" applyFont="1" applyBorder="1"/>
    <xf numFmtId="0" fontId="6" fillId="0" borderId="14" xfId="0" applyFont="1" applyBorder="1"/>
    <xf numFmtId="0" fontId="6" fillId="0" borderId="29" xfId="0" applyFont="1" applyBorder="1"/>
    <xf numFmtId="0" fontId="6" fillId="0" borderId="57" xfId="0" applyFont="1" applyBorder="1"/>
    <xf numFmtId="0" fontId="6" fillId="0" borderId="66" xfId="0" applyFont="1" applyBorder="1"/>
    <xf numFmtId="0" fontId="6" fillId="0" borderId="7" xfId="0" applyFont="1" applyBorder="1"/>
    <xf numFmtId="0" fontId="6" fillId="0" borderId="16" xfId="0" applyFont="1" applyBorder="1"/>
    <xf numFmtId="0" fontId="7" fillId="0" borderId="15" xfId="0" applyFont="1" applyBorder="1"/>
    <xf numFmtId="0" fontId="7" fillId="0" borderId="30" xfId="0" applyFont="1" applyBorder="1" applyAlignment="1">
      <alignment horizontal="center" vertical="center"/>
    </xf>
    <xf numFmtId="0" fontId="7" fillId="0" borderId="32" xfId="0" applyFont="1" applyBorder="1" applyAlignment="1">
      <alignment horizontal="center"/>
    </xf>
    <xf numFmtId="0" fontId="7" fillId="0" borderId="27" xfId="0" applyFont="1" applyBorder="1" applyAlignment="1">
      <alignment horizontal="center"/>
    </xf>
    <xf numFmtId="0" fontId="7" fillId="0" borderId="26" xfId="0" applyFont="1" applyBorder="1" applyAlignment="1">
      <alignment horizontal="center"/>
    </xf>
    <xf numFmtId="0" fontId="7" fillId="0" borderId="21" xfId="0" applyFont="1" applyBorder="1" applyAlignment="1">
      <alignment horizontal="center"/>
    </xf>
    <xf numFmtId="0" fontId="7" fillId="0" borderId="25" xfId="0" applyFont="1" applyBorder="1" applyAlignment="1">
      <alignment horizontal="center"/>
    </xf>
    <xf numFmtId="0" fontId="6" fillId="0" borderId="35" xfId="0" applyFont="1" applyBorder="1"/>
    <xf numFmtId="0" fontId="6" fillId="0" borderId="36" xfId="0" applyFont="1" applyBorder="1" applyAlignment="1">
      <alignment horizontal="center"/>
    </xf>
    <xf numFmtId="0" fontId="6" fillId="0" borderId="37" xfId="0" applyFont="1" applyBorder="1" applyAlignment="1">
      <alignment horizontal="center"/>
    </xf>
    <xf numFmtId="0" fontId="6" fillId="0" borderId="38" xfId="0" applyFont="1" applyBorder="1" applyAlignment="1">
      <alignment horizontal="center"/>
    </xf>
    <xf numFmtId="0" fontId="6" fillId="0" borderId="35" xfId="0" applyFont="1" applyBorder="1" applyAlignment="1">
      <alignment horizontal="center"/>
    </xf>
    <xf numFmtId="0" fontId="6" fillId="0" borderId="39" xfId="0" applyFont="1" applyBorder="1"/>
    <xf numFmtId="0" fontId="6" fillId="0" borderId="40" xfId="0" applyFont="1" applyBorder="1" applyAlignment="1">
      <alignment horizontal="center"/>
    </xf>
    <xf numFmtId="0" fontId="6" fillId="0" borderId="41" xfId="0" applyFont="1" applyBorder="1" applyAlignment="1">
      <alignment horizontal="center"/>
    </xf>
    <xf numFmtId="0" fontId="6" fillId="0" borderId="39" xfId="0" applyFont="1" applyBorder="1" applyAlignment="1">
      <alignment horizontal="center"/>
    </xf>
    <xf numFmtId="0" fontId="6" fillId="0" borderId="63" xfId="0" applyFont="1" applyBorder="1"/>
    <xf numFmtId="0" fontId="7" fillId="0" borderId="0" xfId="0" applyFont="1" applyBorder="1"/>
    <xf numFmtId="0" fontId="7" fillId="0" borderId="42" xfId="0" applyFont="1" applyBorder="1"/>
    <xf numFmtId="165" fontId="7" fillId="0" borderId="43" xfId="0" applyNumberFormat="1" applyFont="1" applyBorder="1" applyAlignment="1">
      <alignment horizontal="center"/>
    </xf>
    <xf numFmtId="165" fontId="7" fillId="0" borderId="44" xfId="0" applyNumberFormat="1" applyFont="1" applyBorder="1" applyAlignment="1">
      <alignment horizontal="center"/>
    </xf>
    <xf numFmtId="165" fontId="7" fillId="0" borderId="45" xfId="0" applyNumberFormat="1" applyFont="1" applyBorder="1" applyAlignment="1">
      <alignment horizontal="center"/>
    </xf>
    <xf numFmtId="165" fontId="7" fillId="0" borderId="42" xfId="0" applyNumberFormat="1" applyFont="1" applyBorder="1" applyAlignment="1">
      <alignment horizontal="center"/>
    </xf>
    <xf numFmtId="0" fontId="7" fillId="0" borderId="0" xfId="0" applyFont="1" applyAlignment="1">
      <alignment horizontal="center"/>
    </xf>
    <xf numFmtId="0" fontId="7" fillId="0" borderId="64" xfId="0" applyFont="1" applyBorder="1" applyAlignment="1">
      <alignment horizontal="center"/>
    </xf>
    <xf numFmtId="0" fontId="6" fillId="0" borderId="2" xfId="0" applyFont="1" applyBorder="1" applyAlignment="1">
      <alignment horizontal="center"/>
    </xf>
    <xf numFmtId="0" fontId="7" fillId="0" borderId="65" xfId="0" applyFont="1" applyBorder="1" applyAlignment="1">
      <alignment horizontal="center"/>
    </xf>
    <xf numFmtId="0" fontId="7" fillId="0" borderId="20" xfId="0" applyFont="1" applyFill="1" applyBorder="1" applyAlignment="1">
      <alignment horizontal="center"/>
    </xf>
    <xf numFmtId="0" fontId="6" fillId="0" borderId="27" xfId="0" applyFont="1" applyBorder="1" applyAlignment="1">
      <alignment horizontal="center"/>
    </xf>
    <xf numFmtId="0" fontId="6" fillId="0" borderId="26" xfId="0" applyFont="1" applyBorder="1" applyAlignment="1">
      <alignment horizontal="center"/>
    </xf>
    <xf numFmtId="0" fontId="6" fillId="0" borderId="17" xfId="0" applyFont="1" applyBorder="1" applyAlignment="1">
      <alignment horizontal="center"/>
    </xf>
    <xf numFmtId="165" fontId="6" fillId="0" borderId="4" xfId="0" applyNumberFormat="1" applyFont="1" applyBorder="1" applyAlignment="1">
      <alignment horizontal="center"/>
    </xf>
    <xf numFmtId="14" fontId="7" fillId="0" borderId="21" xfId="0" applyNumberFormat="1" applyFont="1" applyBorder="1" applyAlignment="1">
      <alignment horizontal="center"/>
    </xf>
    <xf numFmtId="0" fontId="7" fillId="0" borderId="14" xfId="0" applyFont="1" applyBorder="1" applyAlignment="1">
      <alignment horizontal="center" vertical="center"/>
    </xf>
    <xf numFmtId="0" fontId="7" fillId="0" borderId="29" xfId="0" applyFont="1" applyBorder="1" applyAlignment="1">
      <alignment horizontal="center" vertical="center"/>
    </xf>
    <xf numFmtId="0" fontId="7" fillId="0" borderId="31" xfId="0" applyFont="1" applyBorder="1"/>
    <xf numFmtId="0" fontId="7" fillId="0" borderId="19" xfId="0" applyFont="1" applyBorder="1"/>
    <xf numFmtId="0" fontId="7" fillId="0" borderId="18" xfId="0" applyFont="1" applyBorder="1"/>
    <xf numFmtId="0" fontId="7" fillId="0" borderId="21" xfId="0" applyFont="1" applyBorder="1"/>
    <xf numFmtId="0" fontId="10" fillId="0" borderId="39" xfId="0" applyFont="1" applyBorder="1" applyAlignment="1">
      <alignment horizontal="center"/>
    </xf>
    <xf numFmtId="0" fontId="9" fillId="0" borderId="39" xfId="0" applyFont="1" applyBorder="1" applyAlignment="1">
      <alignment horizontal="center"/>
    </xf>
    <xf numFmtId="0" fontId="0" fillId="0" borderId="58" xfId="0" applyFont="1" applyBorder="1"/>
    <xf numFmtId="0" fontId="0" fillId="0" borderId="0" xfId="0" applyFont="1"/>
    <xf numFmtId="166" fontId="9" fillId="0" borderId="25" xfId="0" applyNumberFormat="1" applyFont="1" applyBorder="1" applyAlignment="1">
      <alignment horizontal="center" vertical="center"/>
    </xf>
    <xf numFmtId="166" fontId="11" fillId="0" borderId="23" xfId="0" applyNumberFormat="1" applyFont="1" applyBorder="1" applyAlignment="1">
      <alignment horizontal="center" vertical="center" textRotation="90"/>
    </xf>
    <xf numFmtId="166" fontId="11" fillId="0" borderId="19" xfId="0" applyNumberFormat="1" applyFont="1" applyBorder="1" applyAlignment="1">
      <alignment horizontal="center" vertical="center" textRotation="90"/>
    </xf>
    <xf numFmtId="0" fontId="7" fillId="0" borderId="70" xfId="0" applyFont="1" applyBorder="1" applyAlignment="1">
      <alignment horizontal="center"/>
    </xf>
    <xf numFmtId="0" fontId="6" fillId="0" borderId="11" xfId="0" applyFont="1" applyBorder="1" applyAlignment="1">
      <alignment horizontal="center"/>
    </xf>
    <xf numFmtId="0" fontId="6" fillId="0" borderId="72" xfId="0" applyFont="1" applyBorder="1" applyAlignment="1">
      <alignment horizontal="center"/>
    </xf>
    <xf numFmtId="165" fontId="6" fillId="0" borderId="8" xfId="0" applyNumberFormat="1" applyFont="1" applyBorder="1" applyAlignment="1">
      <alignment horizontal="center"/>
    </xf>
    <xf numFmtId="0" fontId="6" fillId="0" borderId="73" xfId="0" applyFont="1" applyBorder="1" applyAlignment="1">
      <alignment horizontal="center"/>
    </xf>
    <xf numFmtId="0" fontId="7" fillId="0" borderId="30" xfId="0" applyFont="1" applyBorder="1"/>
    <xf numFmtId="0" fontId="7" fillId="0" borderId="29" xfId="0" applyFont="1" applyBorder="1"/>
    <xf numFmtId="0" fontId="6" fillId="0" borderId="6" xfId="0" applyFont="1" applyBorder="1" applyAlignment="1">
      <alignment horizontal="center"/>
    </xf>
    <xf numFmtId="165" fontId="6" fillId="0" borderId="28" xfId="0" applyNumberFormat="1" applyFont="1" applyBorder="1" applyAlignment="1">
      <alignment horizontal="center"/>
    </xf>
    <xf numFmtId="0" fontId="6" fillId="0" borderId="30" xfId="0" applyFont="1" applyBorder="1" applyAlignment="1">
      <alignment horizontal="center"/>
    </xf>
    <xf numFmtId="0" fontId="6" fillId="0" borderId="14" xfId="0" applyFont="1" applyBorder="1" applyAlignment="1">
      <alignment horizontal="center"/>
    </xf>
    <xf numFmtId="165" fontId="6" fillId="0" borderId="29" xfId="0" applyNumberFormat="1" applyFont="1" applyBorder="1" applyAlignment="1">
      <alignment horizontal="center"/>
    </xf>
    <xf numFmtId="0" fontId="0" fillId="0" borderId="13" xfId="0" applyBorder="1"/>
    <xf numFmtId="0" fontId="9" fillId="0" borderId="17" xfId="0" applyFont="1" applyBorder="1" applyAlignment="1">
      <alignment horizontal="center"/>
    </xf>
    <xf numFmtId="0" fontId="0" fillId="0" borderId="71" xfId="0" applyBorder="1"/>
    <xf numFmtId="0" fontId="0" fillId="0" borderId="74" xfId="0" applyBorder="1"/>
    <xf numFmtId="0" fontId="0" fillId="0" borderId="75" xfId="0" applyBorder="1"/>
    <xf numFmtId="0" fontId="11" fillId="2" borderId="32" xfId="0" applyFont="1" applyFill="1" applyBorder="1" applyAlignment="1">
      <alignment horizontal="center" vertical="center"/>
    </xf>
    <xf numFmtId="0" fontId="11" fillId="2" borderId="33" xfId="0" applyFont="1" applyFill="1" applyBorder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11" fillId="0" borderId="33" xfId="0" applyFont="1" applyFill="1" applyBorder="1" applyAlignment="1">
      <alignment horizontal="center" vertical="center"/>
    </xf>
    <xf numFmtId="0" fontId="7" fillId="0" borderId="1" xfId="0" applyFont="1" applyBorder="1" applyAlignment="1">
      <alignment horizontal="center"/>
    </xf>
    <xf numFmtId="0" fontId="7" fillId="0" borderId="15" xfId="0" applyFont="1" applyBorder="1" applyAlignment="1">
      <alignment horizontal="center"/>
    </xf>
    <xf numFmtId="0" fontId="6" fillId="0" borderId="16" xfId="0" applyFont="1" applyBorder="1" applyAlignment="1">
      <alignment horizontal="center"/>
    </xf>
    <xf numFmtId="0" fontId="6" fillId="0" borderId="7" xfId="0" applyFont="1" applyBorder="1" applyAlignment="1">
      <alignment horizontal="center"/>
    </xf>
    <xf numFmtId="0" fontId="6" fillId="0" borderId="66" xfId="0" applyFont="1" applyBorder="1" applyAlignment="1">
      <alignment horizontal="center"/>
    </xf>
    <xf numFmtId="0" fontId="8" fillId="0" borderId="1" xfId="0" applyFont="1" applyBorder="1" applyAlignment="1">
      <alignment horizontal="left" vertical="center"/>
    </xf>
    <xf numFmtId="0" fontId="8" fillId="0" borderId="1" xfId="0" applyFont="1" applyFill="1" applyBorder="1" applyAlignment="1">
      <alignment horizontal="left" vertical="center"/>
    </xf>
    <xf numFmtId="0" fontId="6" fillId="0" borderId="1" xfId="0" applyFont="1" applyBorder="1" applyAlignment="1">
      <alignment horizontal="left" vertical="center"/>
    </xf>
    <xf numFmtId="0" fontId="6" fillId="0" borderId="1" xfId="0" applyFont="1" applyFill="1" applyBorder="1" applyAlignment="1">
      <alignment horizontal="left" vertical="center"/>
    </xf>
    <xf numFmtId="0" fontId="6" fillId="0" borderId="1" xfId="0" applyFont="1" applyBorder="1" applyAlignment="1">
      <alignment horizontal="left"/>
    </xf>
    <xf numFmtId="0" fontId="7" fillId="0" borderId="10" xfId="0" applyFont="1" applyBorder="1" applyAlignment="1">
      <alignment horizontal="left" vertical="center"/>
    </xf>
    <xf numFmtId="0" fontId="7" fillId="0" borderId="9" xfId="0" applyFont="1" applyBorder="1" applyAlignment="1">
      <alignment horizontal="left" vertical="center"/>
    </xf>
    <xf numFmtId="0" fontId="6" fillId="0" borderId="0" xfId="0" applyFont="1" applyAlignment="1">
      <alignment horizontal="left"/>
    </xf>
    <xf numFmtId="0" fontId="7" fillId="0" borderId="10" xfId="0" applyNumberFormat="1" applyFont="1" applyBorder="1" applyAlignment="1">
      <alignment vertical="center"/>
    </xf>
    <xf numFmtId="0" fontId="7" fillId="0" borderId="1" xfId="0" applyNumberFormat="1" applyFont="1" applyBorder="1" applyAlignment="1">
      <alignment horizontal="center" vertical="center"/>
    </xf>
    <xf numFmtId="0" fontId="6" fillId="0" borderId="1" xfId="0" applyNumberFormat="1" applyFont="1" applyBorder="1"/>
    <xf numFmtId="0" fontId="6" fillId="0" borderId="1" xfId="0" applyNumberFormat="1" applyFont="1" applyFill="1" applyBorder="1" applyAlignment="1">
      <alignment horizontal="center" vertical="center"/>
    </xf>
    <xf numFmtId="0" fontId="8" fillId="0" borderId="1" xfId="0" applyNumberFormat="1" applyFont="1" applyFill="1" applyBorder="1" applyAlignment="1">
      <alignment horizontal="center" vertical="center"/>
    </xf>
    <xf numFmtId="0" fontId="6" fillId="0" borderId="0" xfId="0" applyNumberFormat="1" applyFont="1"/>
    <xf numFmtId="0" fontId="7" fillId="0" borderId="12" xfId="0" applyNumberFormat="1" applyFont="1" applyBorder="1" applyAlignment="1">
      <alignment vertical="center"/>
    </xf>
    <xf numFmtId="0" fontId="6" fillId="0" borderId="59" xfId="0" applyNumberFormat="1" applyFont="1" applyBorder="1"/>
    <xf numFmtId="0" fontId="7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/>
    </xf>
    <xf numFmtId="0" fontId="6" fillId="0" borderId="1" xfId="0" applyFont="1" applyBorder="1" applyAlignment="1">
      <alignment horizontal="left"/>
    </xf>
    <xf numFmtId="0" fontId="7" fillId="0" borderId="1" xfId="0" applyNumberFormat="1" applyFont="1" applyBorder="1" applyAlignment="1">
      <alignment horizontal="center" vertical="center"/>
    </xf>
    <xf numFmtId="0" fontId="0" fillId="0" borderId="0" xfId="0"/>
    <xf numFmtId="0" fontId="6" fillId="0" borderId="73" xfId="0" applyFont="1" applyBorder="1" applyAlignment="1">
      <alignment horizontal="center"/>
    </xf>
    <xf numFmtId="0" fontId="6" fillId="0" borderId="27" xfId="0" applyFont="1" applyBorder="1" applyAlignment="1">
      <alignment horizontal="center"/>
    </xf>
    <xf numFmtId="0" fontId="6" fillId="0" borderId="33" xfId="0" applyFont="1" applyBorder="1" applyAlignment="1">
      <alignment horizontal="center"/>
    </xf>
    <xf numFmtId="0" fontId="7" fillId="2" borderId="0" xfId="0" applyFont="1" applyFill="1" applyBorder="1" applyAlignment="1">
      <alignment horizontal="center" vertical="center"/>
    </xf>
    <xf numFmtId="0" fontId="9" fillId="0" borderId="35" xfId="0" applyFont="1" applyBorder="1" applyAlignment="1">
      <alignment horizontal="center" vertical="center"/>
    </xf>
    <xf numFmtId="0" fontId="9" fillId="0" borderId="39" xfId="0" applyFont="1" applyBorder="1" applyAlignment="1">
      <alignment horizontal="center" vertical="center"/>
    </xf>
    <xf numFmtId="0" fontId="9" fillId="0" borderId="63" xfId="0" applyFont="1" applyBorder="1" applyAlignment="1">
      <alignment horizontal="center" vertical="center"/>
    </xf>
    <xf numFmtId="0" fontId="9" fillId="0" borderId="42" xfId="0" applyFont="1" applyBorder="1" applyAlignment="1">
      <alignment horizontal="center" vertical="center"/>
    </xf>
    <xf numFmtId="0" fontId="7" fillId="2" borderId="71" xfId="0" applyFont="1" applyFill="1" applyBorder="1" applyAlignment="1">
      <alignment horizontal="center" vertical="center"/>
    </xf>
    <xf numFmtId="0" fontId="7" fillId="2" borderId="61" xfId="0" applyFont="1" applyFill="1" applyBorder="1" applyAlignment="1">
      <alignment horizontal="center" vertical="center"/>
    </xf>
    <xf numFmtId="0" fontId="7" fillId="2" borderId="24" xfId="0" applyFont="1" applyFill="1" applyBorder="1" applyAlignment="1">
      <alignment horizontal="center" vertical="center"/>
    </xf>
    <xf numFmtId="0" fontId="7" fillId="2" borderId="13" xfId="0" applyFont="1" applyFill="1" applyBorder="1" applyAlignment="1">
      <alignment horizontal="center" vertical="center"/>
    </xf>
    <xf numFmtId="14" fontId="7" fillId="0" borderId="23" xfId="0" applyNumberFormat="1" applyFont="1" applyBorder="1" applyAlignment="1">
      <alignment horizontal="center"/>
    </xf>
    <xf numFmtId="14" fontId="7" fillId="0" borderId="22" xfId="0" applyNumberFormat="1" applyFont="1" applyBorder="1" applyAlignment="1">
      <alignment horizontal="center"/>
    </xf>
    <xf numFmtId="14" fontId="7" fillId="0" borderId="25" xfId="0" applyNumberFormat="1" applyFont="1" applyBorder="1" applyAlignment="1">
      <alignment horizontal="center"/>
    </xf>
    <xf numFmtId="0" fontId="11" fillId="2" borderId="67" xfId="0" applyFont="1" applyFill="1" applyBorder="1" applyAlignment="1">
      <alignment horizontal="center" vertical="center"/>
    </xf>
    <xf numFmtId="0" fontId="11" fillId="2" borderId="3" xfId="0" applyFont="1" applyFill="1" applyBorder="1" applyAlignment="1">
      <alignment horizontal="center" vertical="center"/>
    </xf>
    <xf numFmtId="0" fontId="11" fillId="0" borderId="68" xfId="0" applyFont="1" applyFill="1" applyBorder="1" applyAlignment="1">
      <alignment horizontal="center" vertical="center"/>
    </xf>
    <xf numFmtId="0" fontId="11" fillId="0" borderId="5" xfId="0" applyFont="1" applyFill="1" applyBorder="1" applyAlignment="1">
      <alignment horizontal="center" vertical="center"/>
    </xf>
    <xf numFmtId="0" fontId="11" fillId="2" borderId="68" xfId="0" applyFont="1" applyFill="1" applyBorder="1" applyAlignment="1">
      <alignment horizontal="center" vertical="center"/>
    </xf>
    <xf numFmtId="0" fontId="11" fillId="2" borderId="62" xfId="0" applyFont="1" applyFill="1" applyBorder="1" applyAlignment="1">
      <alignment horizontal="center" vertical="center"/>
    </xf>
    <xf numFmtId="0" fontId="11" fillId="2" borderId="60" xfId="0" applyFont="1" applyFill="1" applyBorder="1" applyAlignment="1">
      <alignment horizontal="center" vertical="center"/>
    </xf>
    <xf numFmtId="0" fontId="11" fillId="2" borderId="5" xfId="0" applyFont="1" applyFill="1" applyBorder="1" applyAlignment="1">
      <alignment horizontal="center" vertical="center"/>
    </xf>
    <xf numFmtId="0" fontId="11" fillId="2" borderId="57" xfId="0" applyFont="1" applyFill="1" applyBorder="1" applyAlignment="1">
      <alignment horizontal="center" vertical="center"/>
    </xf>
    <xf numFmtId="0" fontId="11" fillId="0" borderId="62" xfId="0" applyFont="1" applyFill="1" applyBorder="1" applyAlignment="1">
      <alignment horizontal="center" vertical="center"/>
    </xf>
    <xf numFmtId="0" fontId="11" fillId="2" borderId="69" xfId="0" applyFont="1" applyFill="1" applyBorder="1" applyAlignment="1">
      <alignment horizontal="center" vertical="center"/>
    </xf>
    <xf numFmtId="0" fontId="11" fillId="0" borderId="60" xfId="0" applyFont="1" applyFill="1" applyBorder="1" applyAlignment="1">
      <alignment horizontal="center" vertical="center"/>
    </xf>
    <xf numFmtId="0" fontId="9" fillId="0" borderId="34" xfId="0" applyFont="1" applyBorder="1" applyAlignment="1">
      <alignment horizontal="center" vertical="center"/>
    </xf>
    <xf numFmtId="0" fontId="9" fillId="0" borderId="20" xfId="0" applyFont="1" applyBorder="1" applyAlignment="1">
      <alignment horizontal="center" vertical="center"/>
    </xf>
    <xf numFmtId="0" fontId="9" fillId="0" borderId="17" xfId="0" applyFont="1" applyBorder="1" applyAlignment="1">
      <alignment horizontal="center" vertical="center"/>
    </xf>
    <xf numFmtId="0" fontId="9" fillId="0" borderId="15" xfId="0" applyFont="1" applyBorder="1" applyAlignment="1">
      <alignment horizontal="center" vertical="center"/>
    </xf>
    <xf numFmtId="0" fontId="9" fillId="0" borderId="48" xfId="0" applyFont="1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48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</cellXfs>
  <cellStyles count="56">
    <cellStyle name="20 % - Accent1" xfId="33" builtinId="30" customBuiltin="1"/>
    <cellStyle name="20 % - Accent2" xfId="37" builtinId="34" customBuiltin="1"/>
    <cellStyle name="20 % - Accent3" xfId="41" builtinId="38" customBuiltin="1"/>
    <cellStyle name="20 % - Accent4" xfId="45" builtinId="42" customBuiltin="1"/>
    <cellStyle name="20 % - Accent5" xfId="49" builtinId="46" customBuiltin="1"/>
    <cellStyle name="20 % - Accent6" xfId="53" builtinId="50" customBuiltin="1"/>
    <cellStyle name="40 % - Accent1" xfId="34" builtinId="31" customBuiltin="1"/>
    <cellStyle name="40 % - Accent2" xfId="38" builtinId="35" customBuiltin="1"/>
    <cellStyle name="40 % - Accent3" xfId="42" builtinId="39" customBuiltin="1"/>
    <cellStyle name="40 % - Accent4" xfId="46" builtinId="43" customBuiltin="1"/>
    <cellStyle name="40 % - Accent5" xfId="50" builtinId="47" customBuiltin="1"/>
    <cellStyle name="40 % - Accent6" xfId="54" builtinId="51" customBuiltin="1"/>
    <cellStyle name="60 % - Accent1" xfId="35" builtinId="32" customBuiltin="1"/>
    <cellStyle name="60 % - Accent2" xfId="39" builtinId="36" customBuiltin="1"/>
    <cellStyle name="60 % - Accent3" xfId="43" builtinId="40" customBuiltin="1"/>
    <cellStyle name="60 % - Accent4" xfId="47" builtinId="44" customBuiltin="1"/>
    <cellStyle name="60 % - Accent5" xfId="51" builtinId="48" customBuiltin="1"/>
    <cellStyle name="60 % - Accent6" xfId="55" builtinId="52" customBuiltin="1"/>
    <cellStyle name="Accent1" xfId="32" builtinId="29" customBuiltin="1"/>
    <cellStyle name="Accent2" xfId="36" builtinId="33" customBuiltin="1"/>
    <cellStyle name="Accent3" xfId="40" builtinId="37" customBuiltin="1"/>
    <cellStyle name="Accent4" xfId="44" builtinId="41" customBuiltin="1"/>
    <cellStyle name="Accent5" xfId="48" builtinId="45" customBuiltin="1"/>
    <cellStyle name="Accent6" xfId="52" builtinId="49" customBuiltin="1"/>
    <cellStyle name="Avertissement" xfId="28" builtinId="11" customBuiltin="1"/>
    <cellStyle name="Calcul" xfId="25" builtinId="22" customBuiltin="1"/>
    <cellStyle name="Cellule liée" xfId="26" builtinId="24" customBuiltin="1"/>
    <cellStyle name="Entrée" xfId="23" builtinId="20" customBuiltin="1"/>
    <cellStyle name="Excel Built-in Normal" xfId="6"/>
    <cellStyle name="Excel Built-in Normal 3" xfId="7"/>
    <cellStyle name="Insatisfaisant" xfId="21" builtinId="27" customBuiltin="1"/>
    <cellStyle name="Neutre" xfId="22" builtinId="28" customBuiltin="1"/>
    <cellStyle name="Normaì" xfId="3"/>
    <cellStyle name="Normaì 2" xfId="11"/>
    <cellStyle name="Normaì_2011_02_02_DR_CFT_CO-EMOT-TE_DJI_TGEM_FFDJ 2011" xfId="12"/>
    <cellStyle name="Normal" xfId="0" builtinId="0"/>
    <cellStyle name="Normal 2" xfId="4"/>
    <cellStyle name="Normal 2 2" xfId="2"/>
    <cellStyle name="Normal 2 3" xfId="8"/>
    <cellStyle name="Normal 2 4" xfId="9"/>
    <cellStyle name="Normal 3" xfId="1"/>
    <cellStyle name="Normal 3 2" xfId="5"/>
    <cellStyle name="Normal 4" xfId="14"/>
    <cellStyle name="Normal 4 2" xfId="10"/>
    <cellStyle name="Normal 6 5" xfId="13"/>
    <cellStyle name="Note" xfId="29" builtinId="10" customBuiltin="1"/>
    <cellStyle name="Satisfaisant" xfId="20" builtinId="26" customBuiltin="1"/>
    <cellStyle name="Sortie" xfId="24" builtinId="21" customBuiltin="1"/>
    <cellStyle name="Texte explicatif" xfId="30" builtinId="53" customBuiltin="1"/>
    <cellStyle name="Titre" xfId="15" builtinId="15" customBuiltin="1"/>
    <cellStyle name="Titre 1" xfId="16" builtinId="16" customBuiltin="1"/>
    <cellStyle name="Titre 2" xfId="17" builtinId="17" customBuiltin="1"/>
    <cellStyle name="Titre 3" xfId="18" builtinId="18" customBuiltin="1"/>
    <cellStyle name="Titre 4" xfId="19" builtinId="19" customBuiltin="1"/>
    <cellStyle name="Total" xfId="31" builtinId="25" customBuiltin="1"/>
    <cellStyle name="Vérification" xfId="27" builtinId="23" customBuiltin="1"/>
  </cellStyles>
  <dxfs count="83"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C00000"/>
        </patternFill>
      </fill>
    </dxf>
    <dxf>
      <fill>
        <patternFill>
          <bgColor rgb="FF00B050"/>
        </patternFill>
      </fill>
    </dxf>
    <dxf>
      <fill>
        <patternFill>
          <bgColor rgb="FFC0000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b/>
        <i val="0"/>
      </font>
    </dxf>
    <dxf>
      <font>
        <b/>
        <i val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b/>
        <i val="0"/>
      </font>
    </dxf>
    <dxf>
      <font>
        <b/>
        <i val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b/>
        <i val="0"/>
      </font>
    </dxf>
    <dxf>
      <font>
        <b/>
        <i val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b/>
        <i val="0"/>
      </font>
    </dxf>
    <dxf>
      <font>
        <b/>
        <i val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b/>
        <i val="0"/>
      </font>
    </dxf>
    <dxf>
      <font>
        <b/>
        <i val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b/>
        <i val="0"/>
      </font>
    </dxf>
    <dxf>
      <font>
        <b/>
        <i val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externalLink" Target="externalLinks/externalLink2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fr-FR"/>
              <a:t>Différence</a:t>
            </a:r>
            <a:r>
              <a:rPr lang="fr-FR" baseline="0"/>
              <a:t> entre eff. théorique et eff. présent</a:t>
            </a:r>
          </a:p>
        </c:rich>
      </c:tx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Données!$D$2</c:f>
              <c:strCache>
                <c:ptCount val="1"/>
                <c:pt idx="0">
                  <c:v>G0</c:v>
                </c:pt>
              </c:strCache>
            </c:strRef>
          </c:tx>
          <c:spPr>
            <a:ln w="28575">
              <a:solidFill>
                <a:schemeClr val="tx1"/>
              </a:solidFill>
            </a:ln>
          </c:spPr>
          <c:marker>
            <c:symbol val="none"/>
          </c:marker>
          <c:cat>
            <c:numRef>
              <c:f>Données!$E$1:$G$1</c:f>
              <c:numCache>
                <c:formatCode>d/m;@</c:formatCode>
                <c:ptCount val="3"/>
                <c:pt idx="0">
                  <c:v>42894</c:v>
                </c:pt>
                <c:pt idx="1">
                  <c:v>42895</c:v>
                </c:pt>
                <c:pt idx="2">
                  <c:v>42896</c:v>
                </c:pt>
              </c:numCache>
            </c:numRef>
          </c:cat>
          <c:val>
            <c:numRef>
              <c:f>Données!$E$3:$BL$3</c:f>
              <c:numCache>
                <c:formatCode>General</c:formatCode>
                <c:ptCount val="60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-14</c:v>
                </c:pt>
                <c:pt idx="5">
                  <c:v>-14</c:v>
                </c:pt>
                <c:pt idx="6">
                  <c:v>-14</c:v>
                </c:pt>
                <c:pt idx="7">
                  <c:v>-14</c:v>
                </c:pt>
                <c:pt idx="8">
                  <c:v>-14</c:v>
                </c:pt>
                <c:pt idx="9">
                  <c:v>-14</c:v>
                </c:pt>
                <c:pt idx="10">
                  <c:v>-14</c:v>
                </c:pt>
                <c:pt idx="11">
                  <c:v>-14</c:v>
                </c:pt>
                <c:pt idx="12">
                  <c:v>-14</c:v>
                </c:pt>
                <c:pt idx="13">
                  <c:v>-14</c:v>
                </c:pt>
                <c:pt idx="14">
                  <c:v>-14</c:v>
                </c:pt>
                <c:pt idx="15">
                  <c:v>-14</c:v>
                </c:pt>
                <c:pt idx="16">
                  <c:v>-14</c:v>
                </c:pt>
                <c:pt idx="17">
                  <c:v>-14</c:v>
                </c:pt>
                <c:pt idx="18">
                  <c:v>-14</c:v>
                </c:pt>
                <c:pt idx="19">
                  <c:v>-14</c:v>
                </c:pt>
                <c:pt idx="20">
                  <c:v>-14</c:v>
                </c:pt>
                <c:pt idx="21">
                  <c:v>-14</c:v>
                </c:pt>
                <c:pt idx="22">
                  <c:v>-14</c:v>
                </c:pt>
                <c:pt idx="23">
                  <c:v>-14</c:v>
                </c:pt>
                <c:pt idx="24">
                  <c:v>-14</c:v>
                </c:pt>
                <c:pt idx="25">
                  <c:v>-14</c:v>
                </c:pt>
                <c:pt idx="26">
                  <c:v>-14</c:v>
                </c:pt>
                <c:pt idx="27">
                  <c:v>-14</c:v>
                </c:pt>
                <c:pt idx="28">
                  <c:v>-14</c:v>
                </c:pt>
                <c:pt idx="29">
                  <c:v>-14</c:v>
                </c:pt>
                <c:pt idx="30">
                  <c:v>-14</c:v>
                </c:pt>
                <c:pt idx="31">
                  <c:v>-14</c:v>
                </c:pt>
                <c:pt idx="32">
                  <c:v>-14</c:v>
                </c:pt>
                <c:pt idx="33">
                  <c:v>-14</c:v>
                </c:pt>
                <c:pt idx="34">
                  <c:v>-14</c:v>
                </c:pt>
                <c:pt idx="35">
                  <c:v>-14</c:v>
                </c:pt>
                <c:pt idx="36">
                  <c:v>-14</c:v>
                </c:pt>
                <c:pt idx="37">
                  <c:v>-14</c:v>
                </c:pt>
                <c:pt idx="38">
                  <c:v>-14</c:v>
                </c:pt>
                <c:pt idx="39">
                  <c:v>-14</c:v>
                </c:pt>
                <c:pt idx="40">
                  <c:v>-14</c:v>
                </c:pt>
                <c:pt idx="41">
                  <c:v>-14</c:v>
                </c:pt>
                <c:pt idx="42">
                  <c:v>-14</c:v>
                </c:pt>
                <c:pt idx="43">
                  <c:v>-14</c:v>
                </c:pt>
                <c:pt idx="44">
                  <c:v>-14</c:v>
                </c:pt>
                <c:pt idx="45">
                  <c:v>-14</c:v>
                </c:pt>
                <c:pt idx="46">
                  <c:v>-14</c:v>
                </c:pt>
                <c:pt idx="47">
                  <c:v>-14</c:v>
                </c:pt>
                <c:pt idx="48">
                  <c:v>-14</c:v>
                </c:pt>
                <c:pt idx="49">
                  <c:v>-14</c:v>
                </c:pt>
                <c:pt idx="50">
                  <c:v>-14</c:v>
                </c:pt>
                <c:pt idx="51">
                  <c:v>-14</c:v>
                </c:pt>
                <c:pt idx="52">
                  <c:v>-14</c:v>
                </c:pt>
                <c:pt idx="53">
                  <c:v>-14</c:v>
                </c:pt>
                <c:pt idx="54">
                  <c:v>-14</c:v>
                </c:pt>
                <c:pt idx="55">
                  <c:v>-14</c:v>
                </c:pt>
                <c:pt idx="56">
                  <c:v>-14</c:v>
                </c:pt>
                <c:pt idx="57">
                  <c:v>-14</c:v>
                </c:pt>
                <c:pt idx="58">
                  <c:v>-14</c:v>
                </c:pt>
                <c:pt idx="59">
                  <c:v>-14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0916-49EE-B6B9-EE1F027E6404}"/>
            </c:ext>
          </c:extLst>
        </c:ser>
        <c:ser>
          <c:idx val="1"/>
          <c:order val="1"/>
          <c:tx>
            <c:strRef>
              <c:f>Données!$D$4</c:f>
              <c:strCache>
                <c:ptCount val="1"/>
                <c:pt idx="0">
                  <c:v>G1</c:v>
                </c:pt>
              </c:strCache>
            </c:strRef>
          </c:tx>
          <c:spPr>
            <a:ln w="28575">
              <a:solidFill>
                <a:srgbClr val="0000E1"/>
              </a:solidFill>
            </a:ln>
          </c:spPr>
          <c:marker>
            <c:symbol val="none"/>
          </c:marker>
          <c:cat>
            <c:numRef>
              <c:f>Données!$E$1:$G$1</c:f>
              <c:numCache>
                <c:formatCode>d/m;@</c:formatCode>
                <c:ptCount val="3"/>
                <c:pt idx="0">
                  <c:v>42894</c:v>
                </c:pt>
                <c:pt idx="1">
                  <c:v>42895</c:v>
                </c:pt>
                <c:pt idx="2">
                  <c:v>42896</c:v>
                </c:pt>
              </c:numCache>
            </c:numRef>
          </c:cat>
          <c:val>
            <c:numRef>
              <c:f>Données!$E$5:$BL$5</c:f>
              <c:numCache>
                <c:formatCode>General</c:formatCode>
                <c:ptCount val="60"/>
                <c:pt idx="0">
                  <c:v>-3</c:v>
                </c:pt>
                <c:pt idx="1">
                  <c:v>-3</c:v>
                </c:pt>
                <c:pt idx="2">
                  <c:v>-5</c:v>
                </c:pt>
                <c:pt idx="3">
                  <c:v>-88</c:v>
                </c:pt>
                <c:pt idx="4">
                  <c:v>-88</c:v>
                </c:pt>
                <c:pt idx="5">
                  <c:v>-88</c:v>
                </c:pt>
                <c:pt idx="6">
                  <c:v>-88</c:v>
                </c:pt>
                <c:pt idx="7">
                  <c:v>-88</c:v>
                </c:pt>
                <c:pt idx="8">
                  <c:v>-88</c:v>
                </c:pt>
                <c:pt idx="9">
                  <c:v>-88</c:v>
                </c:pt>
                <c:pt idx="10">
                  <c:v>-88</c:v>
                </c:pt>
                <c:pt idx="11">
                  <c:v>-88</c:v>
                </c:pt>
                <c:pt idx="12">
                  <c:v>-88</c:v>
                </c:pt>
                <c:pt idx="13">
                  <c:v>-88</c:v>
                </c:pt>
                <c:pt idx="14">
                  <c:v>-88</c:v>
                </c:pt>
                <c:pt idx="15">
                  <c:v>-88</c:v>
                </c:pt>
                <c:pt idx="16">
                  <c:v>-88</c:v>
                </c:pt>
                <c:pt idx="17">
                  <c:v>-88</c:v>
                </c:pt>
                <c:pt idx="18">
                  <c:v>-88</c:v>
                </c:pt>
                <c:pt idx="19">
                  <c:v>-88</c:v>
                </c:pt>
                <c:pt idx="20">
                  <c:v>-88</c:v>
                </c:pt>
                <c:pt idx="21">
                  <c:v>-88</c:v>
                </c:pt>
                <c:pt idx="22">
                  <c:v>-88</c:v>
                </c:pt>
                <c:pt idx="23">
                  <c:v>-88</c:v>
                </c:pt>
                <c:pt idx="24">
                  <c:v>-88</c:v>
                </c:pt>
                <c:pt idx="25">
                  <c:v>-88</c:v>
                </c:pt>
                <c:pt idx="26">
                  <c:v>-88</c:v>
                </c:pt>
                <c:pt idx="27">
                  <c:v>-88</c:v>
                </c:pt>
                <c:pt idx="28">
                  <c:v>-88</c:v>
                </c:pt>
                <c:pt idx="29">
                  <c:v>-88</c:v>
                </c:pt>
                <c:pt idx="30">
                  <c:v>-88</c:v>
                </c:pt>
                <c:pt idx="31">
                  <c:v>-88</c:v>
                </c:pt>
                <c:pt idx="32">
                  <c:v>-88</c:v>
                </c:pt>
                <c:pt idx="33">
                  <c:v>-88</c:v>
                </c:pt>
                <c:pt idx="34">
                  <c:v>-88</c:v>
                </c:pt>
                <c:pt idx="35">
                  <c:v>-88</c:v>
                </c:pt>
                <c:pt idx="36">
                  <c:v>-88</c:v>
                </c:pt>
                <c:pt idx="37">
                  <c:v>-88</c:v>
                </c:pt>
                <c:pt idx="38">
                  <c:v>-88</c:v>
                </c:pt>
                <c:pt idx="39">
                  <c:v>-88</c:v>
                </c:pt>
                <c:pt idx="40">
                  <c:v>-88</c:v>
                </c:pt>
                <c:pt idx="41">
                  <c:v>-88</c:v>
                </c:pt>
                <c:pt idx="42">
                  <c:v>-88</c:v>
                </c:pt>
                <c:pt idx="43">
                  <c:v>-88</c:v>
                </c:pt>
                <c:pt idx="44">
                  <c:v>-88</c:v>
                </c:pt>
                <c:pt idx="45">
                  <c:v>-88</c:v>
                </c:pt>
                <c:pt idx="46">
                  <c:v>-88</c:v>
                </c:pt>
                <c:pt idx="47">
                  <c:v>-88</c:v>
                </c:pt>
                <c:pt idx="48">
                  <c:v>-88</c:v>
                </c:pt>
                <c:pt idx="49">
                  <c:v>-88</c:v>
                </c:pt>
                <c:pt idx="50">
                  <c:v>-88</c:v>
                </c:pt>
                <c:pt idx="51">
                  <c:v>-88</c:v>
                </c:pt>
                <c:pt idx="52">
                  <c:v>-88</c:v>
                </c:pt>
                <c:pt idx="53">
                  <c:v>-88</c:v>
                </c:pt>
                <c:pt idx="54">
                  <c:v>-88</c:v>
                </c:pt>
                <c:pt idx="55">
                  <c:v>-88</c:v>
                </c:pt>
                <c:pt idx="56">
                  <c:v>-88</c:v>
                </c:pt>
                <c:pt idx="57">
                  <c:v>-88</c:v>
                </c:pt>
                <c:pt idx="58">
                  <c:v>-88</c:v>
                </c:pt>
                <c:pt idx="59">
                  <c:v>-88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0916-49EE-B6B9-EE1F027E6404}"/>
            </c:ext>
          </c:extLst>
        </c:ser>
        <c:ser>
          <c:idx val="2"/>
          <c:order val="2"/>
          <c:tx>
            <c:strRef>
              <c:f>Données!$D$6</c:f>
              <c:strCache>
                <c:ptCount val="1"/>
                <c:pt idx="0">
                  <c:v>G2</c:v>
                </c:pt>
              </c:strCache>
            </c:strRef>
          </c:tx>
          <c:spPr>
            <a:ln w="28575">
              <a:solidFill>
                <a:srgbClr val="FF0000"/>
              </a:solidFill>
            </a:ln>
          </c:spPr>
          <c:marker>
            <c:symbol val="none"/>
          </c:marker>
          <c:cat>
            <c:numRef>
              <c:f>Données!$E$1:$G$1</c:f>
              <c:numCache>
                <c:formatCode>d/m;@</c:formatCode>
                <c:ptCount val="3"/>
                <c:pt idx="0">
                  <c:v>42894</c:v>
                </c:pt>
                <c:pt idx="1">
                  <c:v>42895</c:v>
                </c:pt>
                <c:pt idx="2">
                  <c:v>42896</c:v>
                </c:pt>
              </c:numCache>
            </c:numRef>
          </c:cat>
          <c:val>
            <c:numRef>
              <c:f>Données!$E$7:$BL$7</c:f>
              <c:numCache>
                <c:formatCode>General</c:formatCode>
                <c:ptCount val="60"/>
                <c:pt idx="0">
                  <c:v>0</c:v>
                </c:pt>
                <c:pt idx="1">
                  <c:v>-1</c:v>
                </c:pt>
                <c:pt idx="2">
                  <c:v>1</c:v>
                </c:pt>
                <c:pt idx="3">
                  <c:v>-88</c:v>
                </c:pt>
                <c:pt idx="4">
                  <c:v>-88</c:v>
                </c:pt>
                <c:pt idx="5">
                  <c:v>-88</c:v>
                </c:pt>
                <c:pt idx="6">
                  <c:v>-88</c:v>
                </c:pt>
                <c:pt idx="7">
                  <c:v>-88</c:v>
                </c:pt>
                <c:pt idx="8">
                  <c:v>-88</c:v>
                </c:pt>
                <c:pt idx="9">
                  <c:v>-88</c:v>
                </c:pt>
                <c:pt idx="10">
                  <c:v>-88</c:v>
                </c:pt>
                <c:pt idx="11">
                  <c:v>-88</c:v>
                </c:pt>
                <c:pt idx="12">
                  <c:v>-88</c:v>
                </c:pt>
                <c:pt idx="13">
                  <c:v>-88</c:v>
                </c:pt>
                <c:pt idx="14">
                  <c:v>-88</c:v>
                </c:pt>
                <c:pt idx="15">
                  <c:v>-88</c:v>
                </c:pt>
                <c:pt idx="16">
                  <c:v>-88</c:v>
                </c:pt>
                <c:pt idx="17">
                  <c:v>-88</c:v>
                </c:pt>
                <c:pt idx="18">
                  <c:v>-88</c:v>
                </c:pt>
                <c:pt idx="19">
                  <c:v>-88</c:v>
                </c:pt>
                <c:pt idx="20">
                  <c:v>-88</c:v>
                </c:pt>
                <c:pt idx="21">
                  <c:v>-88</c:v>
                </c:pt>
                <c:pt idx="22">
                  <c:v>-88</c:v>
                </c:pt>
                <c:pt idx="23">
                  <c:v>-88</c:v>
                </c:pt>
                <c:pt idx="24">
                  <c:v>-88</c:v>
                </c:pt>
                <c:pt idx="25">
                  <c:v>-88</c:v>
                </c:pt>
                <c:pt idx="26">
                  <c:v>-88</c:v>
                </c:pt>
                <c:pt idx="27">
                  <c:v>-88</c:v>
                </c:pt>
                <c:pt idx="28">
                  <c:v>-88</c:v>
                </c:pt>
                <c:pt idx="29">
                  <c:v>-88</c:v>
                </c:pt>
                <c:pt idx="30">
                  <c:v>-88</c:v>
                </c:pt>
                <c:pt idx="31">
                  <c:v>-88</c:v>
                </c:pt>
                <c:pt idx="32">
                  <c:v>-88</c:v>
                </c:pt>
                <c:pt idx="33">
                  <c:v>-88</c:v>
                </c:pt>
                <c:pt idx="34">
                  <c:v>-88</c:v>
                </c:pt>
                <c:pt idx="35">
                  <c:v>-88</c:v>
                </c:pt>
                <c:pt idx="36">
                  <c:v>-88</c:v>
                </c:pt>
                <c:pt idx="37">
                  <c:v>-88</c:v>
                </c:pt>
                <c:pt idx="38">
                  <c:v>-88</c:v>
                </c:pt>
                <c:pt idx="39">
                  <c:v>-88</c:v>
                </c:pt>
                <c:pt idx="40">
                  <c:v>-88</c:v>
                </c:pt>
                <c:pt idx="41">
                  <c:v>-88</c:v>
                </c:pt>
                <c:pt idx="42">
                  <c:v>-88</c:v>
                </c:pt>
                <c:pt idx="43">
                  <c:v>-88</c:v>
                </c:pt>
                <c:pt idx="44">
                  <c:v>-88</c:v>
                </c:pt>
                <c:pt idx="45">
                  <c:v>-88</c:v>
                </c:pt>
                <c:pt idx="46">
                  <c:v>-88</c:v>
                </c:pt>
                <c:pt idx="47">
                  <c:v>-88</c:v>
                </c:pt>
                <c:pt idx="48">
                  <c:v>-88</c:v>
                </c:pt>
                <c:pt idx="49">
                  <c:v>-88</c:v>
                </c:pt>
                <c:pt idx="50">
                  <c:v>-88</c:v>
                </c:pt>
                <c:pt idx="51">
                  <c:v>-88</c:v>
                </c:pt>
                <c:pt idx="52">
                  <c:v>-88</c:v>
                </c:pt>
                <c:pt idx="53">
                  <c:v>-88</c:v>
                </c:pt>
                <c:pt idx="54">
                  <c:v>-88</c:v>
                </c:pt>
                <c:pt idx="55">
                  <c:v>-88</c:v>
                </c:pt>
                <c:pt idx="56">
                  <c:v>-88</c:v>
                </c:pt>
                <c:pt idx="57">
                  <c:v>-88</c:v>
                </c:pt>
                <c:pt idx="58">
                  <c:v>-88</c:v>
                </c:pt>
                <c:pt idx="59">
                  <c:v>-88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0916-49EE-B6B9-EE1F027E6404}"/>
            </c:ext>
          </c:extLst>
        </c:ser>
        <c:ser>
          <c:idx val="3"/>
          <c:order val="3"/>
          <c:tx>
            <c:strRef>
              <c:f>Données!$D$8</c:f>
              <c:strCache>
                <c:ptCount val="1"/>
                <c:pt idx="0">
                  <c:v>G3</c:v>
                </c:pt>
              </c:strCache>
            </c:strRef>
          </c:tx>
          <c:spPr>
            <a:ln w="28575">
              <a:solidFill>
                <a:srgbClr val="00FF00"/>
              </a:solidFill>
            </a:ln>
          </c:spPr>
          <c:marker>
            <c:symbol val="none"/>
          </c:marker>
          <c:cat>
            <c:numRef>
              <c:f>Données!$E$1:$G$1</c:f>
              <c:numCache>
                <c:formatCode>d/m;@</c:formatCode>
                <c:ptCount val="3"/>
                <c:pt idx="0">
                  <c:v>42894</c:v>
                </c:pt>
                <c:pt idx="1">
                  <c:v>42895</c:v>
                </c:pt>
                <c:pt idx="2">
                  <c:v>42896</c:v>
                </c:pt>
              </c:numCache>
            </c:numRef>
          </c:cat>
          <c:val>
            <c:numRef>
              <c:f>Données!$E$9:$BL$9</c:f>
              <c:numCache>
                <c:formatCode>General</c:formatCode>
                <c:ptCount val="60"/>
                <c:pt idx="0">
                  <c:v>1</c:v>
                </c:pt>
                <c:pt idx="1">
                  <c:v>0</c:v>
                </c:pt>
                <c:pt idx="2">
                  <c:v>0</c:v>
                </c:pt>
                <c:pt idx="3">
                  <c:v>-88</c:v>
                </c:pt>
                <c:pt idx="4">
                  <c:v>-88</c:v>
                </c:pt>
                <c:pt idx="5">
                  <c:v>-88</c:v>
                </c:pt>
                <c:pt idx="6">
                  <c:v>-88</c:v>
                </c:pt>
                <c:pt idx="7">
                  <c:v>-88</c:v>
                </c:pt>
                <c:pt idx="8">
                  <c:v>-88</c:v>
                </c:pt>
                <c:pt idx="9">
                  <c:v>-88</c:v>
                </c:pt>
                <c:pt idx="10">
                  <c:v>-88</c:v>
                </c:pt>
                <c:pt idx="11">
                  <c:v>-88</c:v>
                </c:pt>
                <c:pt idx="12">
                  <c:v>-88</c:v>
                </c:pt>
                <c:pt idx="13">
                  <c:v>-88</c:v>
                </c:pt>
                <c:pt idx="14">
                  <c:v>-88</c:v>
                </c:pt>
                <c:pt idx="15">
                  <c:v>-88</c:v>
                </c:pt>
                <c:pt idx="16">
                  <c:v>-88</c:v>
                </c:pt>
                <c:pt idx="17">
                  <c:v>-88</c:v>
                </c:pt>
                <c:pt idx="18">
                  <c:v>-88</c:v>
                </c:pt>
                <c:pt idx="19">
                  <c:v>-88</c:v>
                </c:pt>
                <c:pt idx="20">
                  <c:v>-88</c:v>
                </c:pt>
                <c:pt idx="21">
                  <c:v>-88</c:v>
                </c:pt>
                <c:pt idx="22">
                  <c:v>-88</c:v>
                </c:pt>
                <c:pt idx="23">
                  <c:v>-88</c:v>
                </c:pt>
                <c:pt idx="24">
                  <c:v>-88</c:v>
                </c:pt>
                <c:pt idx="25">
                  <c:v>-88</c:v>
                </c:pt>
                <c:pt idx="26">
                  <c:v>-88</c:v>
                </c:pt>
                <c:pt idx="27">
                  <c:v>-88</c:v>
                </c:pt>
                <c:pt idx="28">
                  <c:v>-88</c:v>
                </c:pt>
                <c:pt idx="29">
                  <c:v>-88</c:v>
                </c:pt>
                <c:pt idx="30">
                  <c:v>-88</c:v>
                </c:pt>
                <c:pt idx="31">
                  <c:v>-88</c:v>
                </c:pt>
                <c:pt idx="32">
                  <c:v>-88</c:v>
                </c:pt>
                <c:pt idx="33">
                  <c:v>-88</c:v>
                </c:pt>
                <c:pt idx="34">
                  <c:v>-88</c:v>
                </c:pt>
                <c:pt idx="35">
                  <c:v>-88</c:v>
                </c:pt>
                <c:pt idx="36">
                  <c:v>-88</c:v>
                </c:pt>
                <c:pt idx="37">
                  <c:v>-88</c:v>
                </c:pt>
                <c:pt idx="38">
                  <c:v>-88</c:v>
                </c:pt>
                <c:pt idx="39">
                  <c:v>-88</c:v>
                </c:pt>
                <c:pt idx="40">
                  <c:v>-88</c:v>
                </c:pt>
                <c:pt idx="41">
                  <c:v>-88</c:v>
                </c:pt>
                <c:pt idx="42">
                  <c:v>-88</c:v>
                </c:pt>
                <c:pt idx="43">
                  <c:v>-88</c:v>
                </c:pt>
                <c:pt idx="44">
                  <c:v>-88</c:v>
                </c:pt>
                <c:pt idx="45">
                  <c:v>-88</c:v>
                </c:pt>
                <c:pt idx="46">
                  <c:v>-88</c:v>
                </c:pt>
                <c:pt idx="47">
                  <c:v>-88</c:v>
                </c:pt>
                <c:pt idx="48">
                  <c:v>-88</c:v>
                </c:pt>
                <c:pt idx="49">
                  <c:v>-88</c:v>
                </c:pt>
                <c:pt idx="50">
                  <c:v>-88</c:v>
                </c:pt>
                <c:pt idx="51">
                  <c:v>-88</c:v>
                </c:pt>
                <c:pt idx="52">
                  <c:v>-88</c:v>
                </c:pt>
                <c:pt idx="53">
                  <c:v>-88</c:v>
                </c:pt>
                <c:pt idx="54">
                  <c:v>-88</c:v>
                </c:pt>
                <c:pt idx="55">
                  <c:v>-88</c:v>
                </c:pt>
                <c:pt idx="56">
                  <c:v>-88</c:v>
                </c:pt>
                <c:pt idx="57">
                  <c:v>-88</c:v>
                </c:pt>
                <c:pt idx="58">
                  <c:v>-88</c:v>
                </c:pt>
                <c:pt idx="59">
                  <c:v>-88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0916-49EE-B6B9-EE1F027E6404}"/>
            </c:ext>
          </c:extLst>
        </c:ser>
        <c:ser>
          <c:idx val="4"/>
          <c:order val="4"/>
          <c:tx>
            <c:strRef>
              <c:f>Données!$D$10</c:f>
              <c:strCache>
                <c:ptCount val="1"/>
                <c:pt idx="0">
                  <c:v>G4</c:v>
                </c:pt>
              </c:strCache>
            </c:strRef>
          </c:tx>
          <c:spPr>
            <a:ln w="28575" cap="rnd">
              <a:solidFill>
                <a:srgbClr val="00FFFF"/>
              </a:solidFill>
              <a:round/>
            </a:ln>
          </c:spPr>
          <c:marker>
            <c:symbol val="none"/>
          </c:marker>
          <c:cat>
            <c:numRef>
              <c:f>Données!$E$1:$G$1</c:f>
              <c:numCache>
                <c:formatCode>d/m;@</c:formatCode>
                <c:ptCount val="3"/>
                <c:pt idx="0">
                  <c:v>42894</c:v>
                </c:pt>
                <c:pt idx="1">
                  <c:v>42895</c:v>
                </c:pt>
                <c:pt idx="2">
                  <c:v>42896</c:v>
                </c:pt>
              </c:numCache>
            </c:numRef>
          </c:cat>
          <c:val>
            <c:numRef>
              <c:f>Données!$E$11:$BL$11</c:f>
              <c:numCache>
                <c:formatCode>General</c:formatCode>
                <c:ptCount val="60"/>
                <c:pt idx="0">
                  <c:v>-7</c:v>
                </c:pt>
                <c:pt idx="1">
                  <c:v>-8</c:v>
                </c:pt>
                <c:pt idx="2">
                  <c:v>-8</c:v>
                </c:pt>
                <c:pt idx="3">
                  <c:v>-88</c:v>
                </c:pt>
                <c:pt idx="4">
                  <c:v>-88</c:v>
                </c:pt>
                <c:pt idx="5">
                  <c:v>-88</c:v>
                </c:pt>
                <c:pt idx="6">
                  <c:v>-88</c:v>
                </c:pt>
                <c:pt idx="7">
                  <c:v>-88</c:v>
                </c:pt>
                <c:pt idx="8">
                  <c:v>-88</c:v>
                </c:pt>
                <c:pt idx="9">
                  <c:v>-88</c:v>
                </c:pt>
                <c:pt idx="10">
                  <c:v>-88</c:v>
                </c:pt>
                <c:pt idx="11">
                  <c:v>-88</c:v>
                </c:pt>
                <c:pt idx="12">
                  <c:v>-88</c:v>
                </c:pt>
                <c:pt idx="13">
                  <c:v>-88</c:v>
                </c:pt>
                <c:pt idx="14">
                  <c:v>-88</c:v>
                </c:pt>
                <c:pt idx="15">
                  <c:v>-88</c:v>
                </c:pt>
                <c:pt idx="16">
                  <c:v>-88</c:v>
                </c:pt>
                <c:pt idx="17">
                  <c:v>-88</c:v>
                </c:pt>
                <c:pt idx="18">
                  <c:v>-88</c:v>
                </c:pt>
                <c:pt idx="19">
                  <c:v>-88</c:v>
                </c:pt>
                <c:pt idx="20">
                  <c:v>-88</c:v>
                </c:pt>
                <c:pt idx="21">
                  <c:v>-88</c:v>
                </c:pt>
                <c:pt idx="22">
                  <c:v>-88</c:v>
                </c:pt>
                <c:pt idx="23">
                  <c:v>-88</c:v>
                </c:pt>
                <c:pt idx="24">
                  <c:v>-88</c:v>
                </c:pt>
                <c:pt idx="25">
                  <c:v>-88</c:v>
                </c:pt>
                <c:pt idx="26">
                  <c:v>-88</c:v>
                </c:pt>
                <c:pt idx="27">
                  <c:v>-88</c:v>
                </c:pt>
                <c:pt idx="28">
                  <c:v>-88</c:v>
                </c:pt>
                <c:pt idx="29">
                  <c:v>-88</c:v>
                </c:pt>
                <c:pt idx="30">
                  <c:v>-88</c:v>
                </c:pt>
                <c:pt idx="31">
                  <c:v>-88</c:v>
                </c:pt>
                <c:pt idx="32">
                  <c:v>-88</c:v>
                </c:pt>
                <c:pt idx="33">
                  <c:v>-88</c:v>
                </c:pt>
                <c:pt idx="34">
                  <c:v>-88</c:v>
                </c:pt>
                <c:pt idx="35">
                  <c:v>-88</c:v>
                </c:pt>
                <c:pt idx="36">
                  <c:v>-88</c:v>
                </c:pt>
                <c:pt idx="37">
                  <c:v>-88</c:v>
                </c:pt>
                <c:pt idx="38">
                  <c:v>-88</c:v>
                </c:pt>
                <c:pt idx="39">
                  <c:v>-88</c:v>
                </c:pt>
                <c:pt idx="40">
                  <c:v>-88</c:v>
                </c:pt>
                <c:pt idx="41">
                  <c:v>-88</c:v>
                </c:pt>
                <c:pt idx="42">
                  <c:v>-88</c:v>
                </c:pt>
                <c:pt idx="43">
                  <c:v>-88</c:v>
                </c:pt>
                <c:pt idx="44">
                  <c:v>-88</c:v>
                </c:pt>
                <c:pt idx="45">
                  <c:v>-88</c:v>
                </c:pt>
                <c:pt idx="46">
                  <c:v>-88</c:v>
                </c:pt>
                <c:pt idx="47">
                  <c:v>-88</c:v>
                </c:pt>
                <c:pt idx="48">
                  <c:v>-88</c:v>
                </c:pt>
                <c:pt idx="49">
                  <c:v>-88</c:v>
                </c:pt>
                <c:pt idx="50">
                  <c:v>-88</c:v>
                </c:pt>
                <c:pt idx="51">
                  <c:v>-88</c:v>
                </c:pt>
                <c:pt idx="52">
                  <c:v>-88</c:v>
                </c:pt>
                <c:pt idx="53">
                  <c:v>-88</c:v>
                </c:pt>
                <c:pt idx="54">
                  <c:v>-88</c:v>
                </c:pt>
                <c:pt idx="55">
                  <c:v>-88</c:v>
                </c:pt>
                <c:pt idx="56">
                  <c:v>-88</c:v>
                </c:pt>
                <c:pt idx="57">
                  <c:v>-88</c:v>
                </c:pt>
                <c:pt idx="58">
                  <c:v>-88</c:v>
                </c:pt>
                <c:pt idx="59">
                  <c:v>-88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4-0916-49EE-B6B9-EE1F027E6404}"/>
            </c:ext>
          </c:extLst>
        </c:ser>
        <c:ser>
          <c:idx val="6"/>
          <c:order val="5"/>
          <c:tx>
            <c:strRef>
              <c:f>Données!$D$12</c:f>
              <c:strCache>
                <c:ptCount val="1"/>
                <c:pt idx="0">
                  <c:v>G5</c:v>
                </c:pt>
              </c:strCache>
            </c:strRef>
          </c:tx>
          <c:spPr>
            <a:ln w="28575">
              <a:solidFill>
                <a:schemeClr val="tx1">
                  <a:lumMod val="50000"/>
                  <a:lumOff val="50000"/>
                </a:schemeClr>
              </a:solidFill>
            </a:ln>
          </c:spPr>
          <c:marker>
            <c:symbol val="none"/>
          </c:marker>
          <c:cat>
            <c:numRef>
              <c:f>Données!$E$1:$G$1</c:f>
              <c:numCache>
                <c:formatCode>d/m;@</c:formatCode>
                <c:ptCount val="3"/>
                <c:pt idx="0">
                  <c:v>42894</c:v>
                </c:pt>
                <c:pt idx="1">
                  <c:v>42895</c:v>
                </c:pt>
                <c:pt idx="2">
                  <c:v>42896</c:v>
                </c:pt>
              </c:numCache>
            </c:numRef>
          </c:cat>
          <c:val>
            <c:numRef>
              <c:f>Données!$E$13:$BL$13</c:f>
              <c:numCache>
                <c:formatCode>General</c:formatCode>
                <c:ptCount val="60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-27</c:v>
                </c:pt>
                <c:pt idx="4">
                  <c:v>-27</c:v>
                </c:pt>
                <c:pt idx="5">
                  <c:v>-27</c:v>
                </c:pt>
                <c:pt idx="6">
                  <c:v>-27</c:v>
                </c:pt>
                <c:pt idx="7">
                  <c:v>-27</c:v>
                </c:pt>
                <c:pt idx="8">
                  <c:v>-27</c:v>
                </c:pt>
                <c:pt idx="9">
                  <c:v>-27</c:v>
                </c:pt>
                <c:pt idx="10">
                  <c:v>-27</c:v>
                </c:pt>
                <c:pt idx="11">
                  <c:v>-27</c:v>
                </c:pt>
                <c:pt idx="12">
                  <c:v>-27</c:v>
                </c:pt>
                <c:pt idx="13">
                  <c:v>-27</c:v>
                </c:pt>
                <c:pt idx="14">
                  <c:v>-27</c:v>
                </c:pt>
                <c:pt idx="15">
                  <c:v>-27</c:v>
                </c:pt>
                <c:pt idx="16">
                  <c:v>-27</c:v>
                </c:pt>
                <c:pt idx="17">
                  <c:v>-27</c:v>
                </c:pt>
                <c:pt idx="18">
                  <c:v>-27</c:v>
                </c:pt>
                <c:pt idx="19">
                  <c:v>-27</c:v>
                </c:pt>
                <c:pt idx="20">
                  <c:v>-27</c:v>
                </c:pt>
                <c:pt idx="21">
                  <c:v>-27</c:v>
                </c:pt>
                <c:pt idx="22">
                  <c:v>-27</c:v>
                </c:pt>
                <c:pt idx="23">
                  <c:v>-27</c:v>
                </c:pt>
                <c:pt idx="24">
                  <c:v>-27</c:v>
                </c:pt>
                <c:pt idx="25">
                  <c:v>-27</c:v>
                </c:pt>
                <c:pt idx="26">
                  <c:v>-27</c:v>
                </c:pt>
                <c:pt idx="27">
                  <c:v>-27</c:v>
                </c:pt>
                <c:pt idx="28">
                  <c:v>-27</c:v>
                </c:pt>
                <c:pt idx="29">
                  <c:v>-27</c:v>
                </c:pt>
                <c:pt idx="30">
                  <c:v>-27</c:v>
                </c:pt>
                <c:pt idx="31">
                  <c:v>-27</c:v>
                </c:pt>
                <c:pt idx="32">
                  <c:v>-27</c:v>
                </c:pt>
                <c:pt idx="33">
                  <c:v>-27</c:v>
                </c:pt>
                <c:pt idx="34">
                  <c:v>-27</c:v>
                </c:pt>
                <c:pt idx="35">
                  <c:v>-27</c:v>
                </c:pt>
                <c:pt idx="36">
                  <c:v>-27</c:v>
                </c:pt>
                <c:pt idx="37">
                  <c:v>-27</c:v>
                </c:pt>
                <c:pt idx="38">
                  <c:v>-27</c:v>
                </c:pt>
                <c:pt idx="39">
                  <c:v>-27</c:v>
                </c:pt>
                <c:pt idx="40">
                  <c:v>-27</c:v>
                </c:pt>
                <c:pt idx="41">
                  <c:v>-27</c:v>
                </c:pt>
                <c:pt idx="42">
                  <c:v>-27</c:v>
                </c:pt>
                <c:pt idx="43">
                  <c:v>-27</c:v>
                </c:pt>
                <c:pt idx="44">
                  <c:v>-27</c:v>
                </c:pt>
                <c:pt idx="45">
                  <c:v>-27</c:v>
                </c:pt>
                <c:pt idx="46">
                  <c:v>-27</c:v>
                </c:pt>
                <c:pt idx="47">
                  <c:v>-27</c:v>
                </c:pt>
                <c:pt idx="48">
                  <c:v>-27</c:v>
                </c:pt>
                <c:pt idx="49">
                  <c:v>-27</c:v>
                </c:pt>
                <c:pt idx="50">
                  <c:v>-27</c:v>
                </c:pt>
                <c:pt idx="51">
                  <c:v>-27</c:v>
                </c:pt>
                <c:pt idx="52">
                  <c:v>-27</c:v>
                </c:pt>
                <c:pt idx="53">
                  <c:v>-27</c:v>
                </c:pt>
                <c:pt idx="54">
                  <c:v>-27</c:v>
                </c:pt>
                <c:pt idx="55">
                  <c:v>-27</c:v>
                </c:pt>
                <c:pt idx="56">
                  <c:v>-27</c:v>
                </c:pt>
                <c:pt idx="57">
                  <c:v>-27</c:v>
                </c:pt>
                <c:pt idx="58">
                  <c:v>-27</c:v>
                </c:pt>
                <c:pt idx="59">
                  <c:v>-27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5-0916-49EE-B6B9-EE1F027E6404}"/>
            </c:ext>
          </c:extLst>
        </c:ser>
        <c:ser>
          <c:idx val="7"/>
          <c:order val="6"/>
          <c:tx>
            <c:strRef>
              <c:f>Données!$D$14</c:f>
              <c:strCache>
                <c:ptCount val="1"/>
                <c:pt idx="0">
                  <c:v>TOTAL</c:v>
                </c:pt>
              </c:strCache>
            </c:strRef>
          </c:tx>
          <c:spPr>
            <a:ln w="28575" cmpd="sng">
              <a:solidFill>
                <a:schemeClr val="tx1">
                  <a:lumMod val="75000"/>
                  <a:lumOff val="25000"/>
                </a:schemeClr>
              </a:solidFill>
              <a:prstDash val="dash"/>
            </a:ln>
          </c:spPr>
          <c:marker>
            <c:symbol val="none"/>
          </c:marker>
          <c:cat>
            <c:numRef>
              <c:f>Données!$E$1:$G$1</c:f>
              <c:numCache>
                <c:formatCode>d/m;@</c:formatCode>
                <c:ptCount val="3"/>
                <c:pt idx="0">
                  <c:v>42894</c:v>
                </c:pt>
                <c:pt idx="1">
                  <c:v>42895</c:v>
                </c:pt>
                <c:pt idx="2">
                  <c:v>42896</c:v>
                </c:pt>
              </c:numCache>
            </c:numRef>
          </c:cat>
          <c:val>
            <c:numRef>
              <c:f>Données!$E$15:$BL$15</c:f>
              <c:numCache>
                <c:formatCode>General</c:formatCode>
                <c:ptCount val="60"/>
                <c:pt idx="0">
                  <c:v>-9</c:v>
                </c:pt>
                <c:pt idx="1">
                  <c:v>-12</c:v>
                </c:pt>
                <c:pt idx="2">
                  <c:v>-12</c:v>
                </c:pt>
                <c:pt idx="3">
                  <c:v>-379</c:v>
                </c:pt>
                <c:pt idx="4">
                  <c:v>-393</c:v>
                </c:pt>
                <c:pt idx="5">
                  <c:v>-393</c:v>
                </c:pt>
                <c:pt idx="6">
                  <c:v>-393</c:v>
                </c:pt>
                <c:pt idx="7">
                  <c:v>-393</c:v>
                </c:pt>
                <c:pt idx="8">
                  <c:v>-393</c:v>
                </c:pt>
                <c:pt idx="9">
                  <c:v>-393</c:v>
                </c:pt>
                <c:pt idx="10">
                  <c:v>-393</c:v>
                </c:pt>
                <c:pt idx="11">
                  <c:v>-393</c:v>
                </c:pt>
                <c:pt idx="12">
                  <c:v>-393</c:v>
                </c:pt>
                <c:pt idx="13">
                  <c:v>-393</c:v>
                </c:pt>
                <c:pt idx="14">
                  <c:v>-393</c:v>
                </c:pt>
                <c:pt idx="15">
                  <c:v>-393</c:v>
                </c:pt>
                <c:pt idx="16">
                  <c:v>-393</c:v>
                </c:pt>
                <c:pt idx="17">
                  <c:v>-393</c:v>
                </c:pt>
                <c:pt idx="18">
                  <c:v>-393</c:v>
                </c:pt>
                <c:pt idx="19">
                  <c:v>-393</c:v>
                </c:pt>
                <c:pt idx="20">
                  <c:v>-393</c:v>
                </c:pt>
                <c:pt idx="21">
                  <c:v>-393</c:v>
                </c:pt>
                <c:pt idx="22">
                  <c:v>-393</c:v>
                </c:pt>
                <c:pt idx="23">
                  <c:v>-393</c:v>
                </c:pt>
                <c:pt idx="24">
                  <c:v>-393</c:v>
                </c:pt>
                <c:pt idx="25">
                  <c:v>-393</c:v>
                </c:pt>
                <c:pt idx="26">
                  <c:v>-393</c:v>
                </c:pt>
                <c:pt idx="27">
                  <c:v>-393</c:v>
                </c:pt>
                <c:pt idx="28">
                  <c:v>-393</c:v>
                </c:pt>
                <c:pt idx="29">
                  <c:v>-393</c:v>
                </c:pt>
                <c:pt idx="30">
                  <c:v>-393</c:v>
                </c:pt>
                <c:pt idx="31">
                  <c:v>-393</c:v>
                </c:pt>
                <c:pt idx="32">
                  <c:v>-393</c:v>
                </c:pt>
                <c:pt idx="33">
                  <c:v>-393</c:v>
                </c:pt>
                <c:pt idx="34">
                  <c:v>-393</c:v>
                </c:pt>
                <c:pt idx="35">
                  <c:v>-393</c:v>
                </c:pt>
                <c:pt idx="36">
                  <c:v>-393</c:v>
                </c:pt>
                <c:pt idx="37">
                  <c:v>-393</c:v>
                </c:pt>
                <c:pt idx="38">
                  <c:v>-393</c:v>
                </c:pt>
                <c:pt idx="39">
                  <c:v>-393</c:v>
                </c:pt>
                <c:pt idx="40">
                  <c:v>-393</c:v>
                </c:pt>
                <c:pt idx="41">
                  <c:v>-393</c:v>
                </c:pt>
                <c:pt idx="42">
                  <c:v>-393</c:v>
                </c:pt>
                <c:pt idx="43">
                  <c:v>-393</c:v>
                </c:pt>
                <c:pt idx="44">
                  <c:v>-393</c:v>
                </c:pt>
                <c:pt idx="45">
                  <c:v>-393</c:v>
                </c:pt>
                <c:pt idx="46">
                  <c:v>-393</c:v>
                </c:pt>
                <c:pt idx="47">
                  <c:v>-393</c:v>
                </c:pt>
                <c:pt idx="48">
                  <c:v>-393</c:v>
                </c:pt>
                <c:pt idx="49">
                  <c:v>-393</c:v>
                </c:pt>
                <c:pt idx="50">
                  <c:v>-393</c:v>
                </c:pt>
                <c:pt idx="51">
                  <c:v>-393</c:v>
                </c:pt>
                <c:pt idx="52">
                  <c:v>-393</c:v>
                </c:pt>
                <c:pt idx="53">
                  <c:v>-393</c:v>
                </c:pt>
                <c:pt idx="54">
                  <c:v>-393</c:v>
                </c:pt>
                <c:pt idx="55">
                  <c:v>-393</c:v>
                </c:pt>
                <c:pt idx="56">
                  <c:v>-393</c:v>
                </c:pt>
                <c:pt idx="57">
                  <c:v>-393</c:v>
                </c:pt>
                <c:pt idx="58">
                  <c:v>-393</c:v>
                </c:pt>
                <c:pt idx="59">
                  <c:v>-393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6-0916-49EE-B6B9-EE1F027E640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55241344"/>
        <c:axId val="174915968"/>
      </c:lineChart>
      <c:dateAx>
        <c:axId val="55241344"/>
        <c:scaling>
          <c:orientation val="minMax"/>
        </c:scaling>
        <c:delete val="0"/>
        <c:axPos val="b"/>
        <c:majorGridlines/>
        <c:numFmt formatCode="d/m;@" sourceLinked="1"/>
        <c:majorTickMark val="none"/>
        <c:minorTickMark val="none"/>
        <c:tickLblPos val="low"/>
        <c:crossAx val="174915968"/>
        <c:crosses val="autoZero"/>
        <c:auto val="1"/>
        <c:lblOffset val="100"/>
        <c:baseTimeUnit val="days"/>
      </c:dateAx>
      <c:valAx>
        <c:axId val="174915968"/>
        <c:scaling>
          <c:orientation val="minMax"/>
        </c:scaling>
        <c:delete val="0"/>
        <c:axPos val="l"/>
        <c:majorGridlines>
          <c:spPr>
            <a:ln w="3175"/>
          </c:spPr>
        </c:majorGridlines>
        <c:title>
          <c:tx>
            <c:rich>
              <a:bodyPr/>
              <a:lstStyle/>
              <a:p>
                <a:pPr>
                  <a:defRPr/>
                </a:pPr>
                <a:r>
                  <a:rPr lang="fr-FR"/>
                  <a:t>Écart</a:t>
                </a:r>
              </a:p>
            </c:rich>
          </c:tx>
          <c:layout>
            <c:manualLayout>
              <c:xMode val="edge"/>
              <c:yMode val="edge"/>
              <c:x val="1.2888107791446984E-2"/>
              <c:y val="0.23542553050457427"/>
            </c:manualLayout>
          </c:layout>
          <c:overlay val="0"/>
        </c:title>
        <c:numFmt formatCode="General" sourceLinked="0"/>
        <c:majorTickMark val="none"/>
        <c:minorTickMark val="none"/>
        <c:tickLblPos val="nextTo"/>
        <c:spPr>
          <a:noFill/>
          <a:ln w="6350"/>
        </c:spPr>
        <c:crossAx val="55241344"/>
        <c:crosses val="autoZero"/>
        <c:crossBetween val="between"/>
        <c:majorUnit val="1"/>
      </c:valAx>
    </c:plotArea>
    <c:legend>
      <c:legendPos val="r"/>
      <c:overlay val="0"/>
      <c:txPr>
        <a:bodyPr/>
        <a:lstStyle/>
        <a:p>
          <a:pPr rtl="0">
            <a:defRPr/>
          </a:pPr>
          <a:endParaRPr lang="fr-FR"/>
        </a:p>
      </c:txPr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14</xdr:row>
      <xdr:rowOff>0</xdr:rowOff>
    </xdr:from>
    <xdr:to>
      <xdr:col>1</xdr:col>
      <xdr:colOff>152400</xdr:colOff>
      <xdr:row>15</xdr:row>
      <xdr:rowOff>57150</xdr:rowOff>
    </xdr:to>
    <xdr:pic>
      <xdr:nvPicPr>
        <xdr:cNvPr id="2" name="Picture 1" descr="b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048000"/>
          <a:ext cx="1524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152400</xdr:colOff>
      <xdr:row>39</xdr:row>
      <xdr:rowOff>57150</xdr:rowOff>
    </xdr:to>
    <xdr:pic>
      <xdr:nvPicPr>
        <xdr:cNvPr id="3" name="Picture 2" descr="b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7639050"/>
          <a:ext cx="1524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152400</xdr:colOff>
      <xdr:row>39</xdr:row>
      <xdr:rowOff>57150</xdr:rowOff>
    </xdr:to>
    <xdr:pic>
      <xdr:nvPicPr>
        <xdr:cNvPr id="4" name="Picture 3" descr="b">
          <a:extLst>
            <a:ext uri="{FF2B5EF4-FFF2-40B4-BE49-F238E27FC236}">
              <a16:creationId xmlns:a16="http://schemas.microsoft.com/office/drawing/2014/main" id="{00000000-0008-0000-02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7639050"/>
          <a:ext cx="1524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152400</xdr:colOff>
      <xdr:row>39</xdr:row>
      <xdr:rowOff>85725</xdr:rowOff>
    </xdr:to>
    <xdr:pic>
      <xdr:nvPicPr>
        <xdr:cNvPr id="5" name="Picture 4" descr="b">
          <a:extLst>
            <a:ext uri="{FF2B5EF4-FFF2-40B4-BE49-F238E27FC236}">
              <a16:creationId xmlns:a16="http://schemas.microsoft.com/office/drawing/2014/main" id="{00000000-0008-0000-0200-00000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7639050"/>
          <a:ext cx="15240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152400</xdr:colOff>
      <xdr:row>40</xdr:row>
      <xdr:rowOff>85725</xdr:rowOff>
    </xdr:to>
    <xdr:pic>
      <xdr:nvPicPr>
        <xdr:cNvPr id="6" name="Picture 5" descr="b">
          <a:extLst>
            <a:ext uri="{FF2B5EF4-FFF2-40B4-BE49-F238E27FC236}">
              <a16:creationId xmlns:a16="http://schemas.microsoft.com/office/drawing/2014/main" id="{00000000-0008-0000-0200-00000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7829550"/>
          <a:ext cx="15240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40</xdr:row>
      <xdr:rowOff>0</xdr:rowOff>
    </xdr:from>
    <xdr:to>
      <xdr:col>1</xdr:col>
      <xdr:colOff>152400</xdr:colOff>
      <xdr:row>41</xdr:row>
      <xdr:rowOff>85725</xdr:rowOff>
    </xdr:to>
    <xdr:pic>
      <xdr:nvPicPr>
        <xdr:cNvPr id="7" name="Picture 6" descr="b">
          <a:extLst>
            <a:ext uri="{FF2B5EF4-FFF2-40B4-BE49-F238E27FC236}">
              <a16:creationId xmlns:a16="http://schemas.microsoft.com/office/drawing/2014/main" id="{00000000-0008-0000-0200-00000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020050"/>
          <a:ext cx="15240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41</xdr:row>
      <xdr:rowOff>0</xdr:rowOff>
    </xdr:from>
    <xdr:to>
      <xdr:col>1</xdr:col>
      <xdr:colOff>152400</xdr:colOff>
      <xdr:row>42</xdr:row>
      <xdr:rowOff>57150</xdr:rowOff>
    </xdr:to>
    <xdr:pic>
      <xdr:nvPicPr>
        <xdr:cNvPr id="8" name="Picture 7" descr="b">
          <a:extLst>
            <a:ext uri="{FF2B5EF4-FFF2-40B4-BE49-F238E27FC236}">
              <a16:creationId xmlns:a16="http://schemas.microsoft.com/office/drawing/2014/main" id="{00000000-0008-0000-0200-00000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210550"/>
          <a:ext cx="1524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41</xdr:row>
      <xdr:rowOff>0</xdr:rowOff>
    </xdr:from>
    <xdr:to>
      <xdr:col>1</xdr:col>
      <xdr:colOff>152400</xdr:colOff>
      <xdr:row>42</xdr:row>
      <xdr:rowOff>85725</xdr:rowOff>
    </xdr:to>
    <xdr:pic>
      <xdr:nvPicPr>
        <xdr:cNvPr id="9" name="Picture 8" descr="b">
          <a:extLst>
            <a:ext uri="{FF2B5EF4-FFF2-40B4-BE49-F238E27FC236}">
              <a16:creationId xmlns:a16="http://schemas.microsoft.com/office/drawing/2014/main" id="{00000000-0008-0000-0200-00000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210550"/>
          <a:ext cx="15240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42</xdr:row>
      <xdr:rowOff>0</xdr:rowOff>
    </xdr:from>
    <xdr:to>
      <xdr:col>1</xdr:col>
      <xdr:colOff>152400</xdr:colOff>
      <xdr:row>43</xdr:row>
      <xdr:rowOff>85725</xdr:rowOff>
    </xdr:to>
    <xdr:pic>
      <xdr:nvPicPr>
        <xdr:cNvPr id="10" name="Picture 9" descr="b">
          <a:extLst>
            <a:ext uri="{FF2B5EF4-FFF2-40B4-BE49-F238E27FC236}">
              <a16:creationId xmlns:a16="http://schemas.microsoft.com/office/drawing/2014/main" id="{00000000-0008-0000-0200-00000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401050"/>
          <a:ext cx="15240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42</xdr:row>
      <xdr:rowOff>0</xdr:rowOff>
    </xdr:from>
    <xdr:to>
      <xdr:col>1</xdr:col>
      <xdr:colOff>152400</xdr:colOff>
      <xdr:row>43</xdr:row>
      <xdr:rowOff>85725</xdr:rowOff>
    </xdr:to>
    <xdr:pic>
      <xdr:nvPicPr>
        <xdr:cNvPr id="11" name="Picture 10" descr="b">
          <a:extLst>
            <a:ext uri="{FF2B5EF4-FFF2-40B4-BE49-F238E27FC236}">
              <a16:creationId xmlns:a16="http://schemas.microsoft.com/office/drawing/2014/main" id="{00000000-0008-0000-0200-00000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401050"/>
          <a:ext cx="15240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43</xdr:row>
      <xdr:rowOff>0</xdr:rowOff>
    </xdr:from>
    <xdr:to>
      <xdr:col>1</xdr:col>
      <xdr:colOff>152400</xdr:colOff>
      <xdr:row>44</xdr:row>
      <xdr:rowOff>85725</xdr:rowOff>
    </xdr:to>
    <xdr:pic>
      <xdr:nvPicPr>
        <xdr:cNvPr id="12" name="Picture 11" descr="b">
          <a:extLst>
            <a:ext uri="{FF2B5EF4-FFF2-40B4-BE49-F238E27FC236}">
              <a16:creationId xmlns:a16="http://schemas.microsoft.com/office/drawing/2014/main" id="{00000000-0008-0000-0200-00000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591550"/>
          <a:ext cx="15240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43</xdr:row>
      <xdr:rowOff>0</xdr:rowOff>
    </xdr:from>
    <xdr:to>
      <xdr:col>1</xdr:col>
      <xdr:colOff>152400</xdr:colOff>
      <xdr:row>44</xdr:row>
      <xdr:rowOff>85725</xdr:rowOff>
    </xdr:to>
    <xdr:pic>
      <xdr:nvPicPr>
        <xdr:cNvPr id="13" name="Picture 12" descr="b">
          <a:extLst>
            <a:ext uri="{FF2B5EF4-FFF2-40B4-BE49-F238E27FC236}">
              <a16:creationId xmlns:a16="http://schemas.microsoft.com/office/drawing/2014/main" id="{00000000-0008-0000-0200-00000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591550"/>
          <a:ext cx="15240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44</xdr:row>
      <xdr:rowOff>0</xdr:rowOff>
    </xdr:from>
    <xdr:to>
      <xdr:col>1</xdr:col>
      <xdr:colOff>152400</xdr:colOff>
      <xdr:row>45</xdr:row>
      <xdr:rowOff>85725</xdr:rowOff>
    </xdr:to>
    <xdr:pic>
      <xdr:nvPicPr>
        <xdr:cNvPr id="14" name="Picture 13" descr="b">
          <a:extLst>
            <a:ext uri="{FF2B5EF4-FFF2-40B4-BE49-F238E27FC236}">
              <a16:creationId xmlns:a16="http://schemas.microsoft.com/office/drawing/2014/main" id="{00000000-0008-0000-0200-00000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782050"/>
          <a:ext cx="15240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44</xdr:row>
      <xdr:rowOff>0</xdr:rowOff>
    </xdr:from>
    <xdr:to>
      <xdr:col>1</xdr:col>
      <xdr:colOff>152400</xdr:colOff>
      <xdr:row>45</xdr:row>
      <xdr:rowOff>85725</xdr:rowOff>
    </xdr:to>
    <xdr:pic>
      <xdr:nvPicPr>
        <xdr:cNvPr id="15" name="Picture 14" descr="b">
          <a:extLst>
            <a:ext uri="{FF2B5EF4-FFF2-40B4-BE49-F238E27FC236}">
              <a16:creationId xmlns:a16="http://schemas.microsoft.com/office/drawing/2014/main" id="{00000000-0008-0000-0200-00000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782050"/>
          <a:ext cx="15240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152400</xdr:colOff>
      <xdr:row>23</xdr:row>
      <xdr:rowOff>57150</xdr:rowOff>
    </xdr:to>
    <xdr:pic>
      <xdr:nvPicPr>
        <xdr:cNvPr id="16" name="Picture 15" descr="b">
          <a:extLst>
            <a:ext uri="{FF2B5EF4-FFF2-40B4-BE49-F238E27FC236}">
              <a16:creationId xmlns:a16="http://schemas.microsoft.com/office/drawing/2014/main" id="{00000000-0008-0000-0200-000010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572000"/>
          <a:ext cx="1524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30</xdr:row>
      <xdr:rowOff>0</xdr:rowOff>
    </xdr:from>
    <xdr:to>
      <xdr:col>1</xdr:col>
      <xdr:colOff>152400</xdr:colOff>
      <xdr:row>31</xdr:row>
      <xdr:rowOff>57150</xdr:rowOff>
    </xdr:to>
    <xdr:pic>
      <xdr:nvPicPr>
        <xdr:cNvPr id="17" name="Picture 16" descr="b">
          <a:extLst>
            <a:ext uri="{FF2B5EF4-FFF2-40B4-BE49-F238E27FC236}">
              <a16:creationId xmlns:a16="http://schemas.microsoft.com/office/drawing/2014/main" id="{00000000-0008-0000-0200-000011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096000"/>
          <a:ext cx="1524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41</xdr:row>
      <xdr:rowOff>0</xdr:rowOff>
    </xdr:from>
    <xdr:to>
      <xdr:col>1</xdr:col>
      <xdr:colOff>152400</xdr:colOff>
      <xdr:row>42</xdr:row>
      <xdr:rowOff>57150</xdr:rowOff>
    </xdr:to>
    <xdr:pic>
      <xdr:nvPicPr>
        <xdr:cNvPr id="18" name="Picture 17" descr="b">
          <a:extLst>
            <a:ext uri="{FF2B5EF4-FFF2-40B4-BE49-F238E27FC236}">
              <a16:creationId xmlns:a16="http://schemas.microsoft.com/office/drawing/2014/main" id="{00000000-0008-0000-0200-00001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210550"/>
          <a:ext cx="1524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49</xdr:row>
      <xdr:rowOff>0</xdr:rowOff>
    </xdr:from>
    <xdr:to>
      <xdr:col>1</xdr:col>
      <xdr:colOff>152400</xdr:colOff>
      <xdr:row>50</xdr:row>
      <xdr:rowOff>57150</xdr:rowOff>
    </xdr:to>
    <xdr:pic>
      <xdr:nvPicPr>
        <xdr:cNvPr id="19" name="Picture 18" descr="b">
          <a:extLst>
            <a:ext uri="{FF2B5EF4-FFF2-40B4-BE49-F238E27FC236}">
              <a16:creationId xmlns:a16="http://schemas.microsoft.com/office/drawing/2014/main" id="{00000000-0008-0000-0200-00001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9734550"/>
          <a:ext cx="1524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57</xdr:row>
      <xdr:rowOff>0</xdr:rowOff>
    </xdr:from>
    <xdr:to>
      <xdr:col>1</xdr:col>
      <xdr:colOff>152400</xdr:colOff>
      <xdr:row>58</xdr:row>
      <xdr:rowOff>57150</xdr:rowOff>
    </xdr:to>
    <xdr:pic>
      <xdr:nvPicPr>
        <xdr:cNvPr id="20" name="Picture 19" descr="b">
          <a:extLst>
            <a:ext uri="{FF2B5EF4-FFF2-40B4-BE49-F238E27FC236}">
              <a16:creationId xmlns:a16="http://schemas.microsoft.com/office/drawing/2014/main" id="{00000000-0008-0000-0200-00001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1258550"/>
          <a:ext cx="1524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92</xdr:row>
      <xdr:rowOff>0</xdr:rowOff>
    </xdr:from>
    <xdr:to>
      <xdr:col>1</xdr:col>
      <xdr:colOff>152400</xdr:colOff>
      <xdr:row>93</xdr:row>
      <xdr:rowOff>47625</xdr:rowOff>
    </xdr:to>
    <xdr:pic>
      <xdr:nvPicPr>
        <xdr:cNvPr id="21" name="Picture 27" descr="b">
          <a:extLst>
            <a:ext uri="{FF2B5EF4-FFF2-40B4-BE49-F238E27FC236}">
              <a16:creationId xmlns:a16="http://schemas.microsoft.com/office/drawing/2014/main" id="{00000000-0008-0000-0200-00001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7926050"/>
          <a:ext cx="1524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152400</xdr:colOff>
      <xdr:row>39</xdr:row>
      <xdr:rowOff>57150</xdr:rowOff>
    </xdr:to>
    <xdr:pic>
      <xdr:nvPicPr>
        <xdr:cNvPr id="22" name="Picture 2" descr="b">
          <a:extLst>
            <a:ext uri="{FF2B5EF4-FFF2-40B4-BE49-F238E27FC236}">
              <a16:creationId xmlns:a16="http://schemas.microsoft.com/office/drawing/2014/main" id="{00000000-0008-0000-0200-00001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7639050"/>
          <a:ext cx="1524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152400</xdr:colOff>
      <xdr:row>39</xdr:row>
      <xdr:rowOff>57150</xdr:rowOff>
    </xdr:to>
    <xdr:pic>
      <xdr:nvPicPr>
        <xdr:cNvPr id="23" name="Picture 3" descr="b">
          <a:extLst>
            <a:ext uri="{FF2B5EF4-FFF2-40B4-BE49-F238E27FC236}">
              <a16:creationId xmlns:a16="http://schemas.microsoft.com/office/drawing/2014/main" id="{00000000-0008-0000-0200-00001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7639050"/>
          <a:ext cx="1524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152400</xdr:colOff>
      <xdr:row>39</xdr:row>
      <xdr:rowOff>85725</xdr:rowOff>
    </xdr:to>
    <xdr:pic>
      <xdr:nvPicPr>
        <xdr:cNvPr id="24" name="Picture 4" descr="b">
          <a:extLst>
            <a:ext uri="{FF2B5EF4-FFF2-40B4-BE49-F238E27FC236}">
              <a16:creationId xmlns:a16="http://schemas.microsoft.com/office/drawing/2014/main" id="{00000000-0008-0000-0200-00001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7639050"/>
          <a:ext cx="15240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152400</xdr:colOff>
      <xdr:row>40</xdr:row>
      <xdr:rowOff>85725</xdr:rowOff>
    </xdr:to>
    <xdr:pic>
      <xdr:nvPicPr>
        <xdr:cNvPr id="25" name="Picture 5" descr="b">
          <a:extLst>
            <a:ext uri="{FF2B5EF4-FFF2-40B4-BE49-F238E27FC236}">
              <a16:creationId xmlns:a16="http://schemas.microsoft.com/office/drawing/2014/main" id="{00000000-0008-0000-0200-00001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7829550"/>
          <a:ext cx="15240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40</xdr:row>
      <xdr:rowOff>0</xdr:rowOff>
    </xdr:from>
    <xdr:to>
      <xdr:col>1</xdr:col>
      <xdr:colOff>152400</xdr:colOff>
      <xdr:row>41</xdr:row>
      <xdr:rowOff>85725</xdr:rowOff>
    </xdr:to>
    <xdr:pic>
      <xdr:nvPicPr>
        <xdr:cNvPr id="26" name="Picture 6" descr="b">
          <a:extLst>
            <a:ext uri="{FF2B5EF4-FFF2-40B4-BE49-F238E27FC236}">
              <a16:creationId xmlns:a16="http://schemas.microsoft.com/office/drawing/2014/main" id="{00000000-0008-0000-0200-00001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020050"/>
          <a:ext cx="15240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41</xdr:row>
      <xdr:rowOff>0</xdr:rowOff>
    </xdr:from>
    <xdr:to>
      <xdr:col>1</xdr:col>
      <xdr:colOff>152400</xdr:colOff>
      <xdr:row>42</xdr:row>
      <xdr:rowOff>57150</xdr:rowOff>
    </xdr:to>
    <xdr:pic>
      <xdr:nvPicPr>
        <xdr:cNvPr id="27" name="Picture 7" descr="b">
          <a:extLst>
            <a:ext uri="{FF2B5EF4-FFF2-40B4-BE49-F238E27FC236}">
              <a16:creationId xmlns:a16="http://schemas.microsoft.com/office/drawing/2014/main" id="{00000000-0008-0000-0200-00001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210550"/>
          <a:ext cx="1524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41</xdr:row>
      <xdr:rowOff>0</xdr:rowOff>
    </xdr:from>
    <xdr:to>
      <xdr:col>1</xdr:col>
      <xdr:colOff>152400</xdr:colOff>
      <xdr:row>42</xdr:row>
      <xdr:rowOff>85725</xdr:rowOff>
    </xdr:to>
    <xdr:pic>
      <xdr:nvPicPr>
        <xdr:cNvPr id="28" name="Picture 8" descr="b">
          <a:extLst>
            <a:ext uri="{FF2B5EF4-FFF2-40B4-BE49-F238E27FC236}">
              <a16:creationId xmlns:a16="http://schemas.microsoft.com/office/drawing/2014/main" id="{00000000-0008-0000-0200-00001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210550"/>
          <a:ext cx="15240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42</xdr:row>
      <xdr:rowOff>0</xdr:rowOff>
    </xdr:from>
    <xdr:to>
      <xdr:col>1</xdr:col>
      <xdr:colOff>152400</xdr:colOff>
      <xdr:row>43</xdr:row>
      <xdr:rowOff>85725</xdr:rowOff>
    </xdr:to>
    <xdr:pic>
      <xdr:nvPicPr>
        <xdr:cNvPr id="29" name="Picture 9" descr="b">
          <a:extLst>
            <a:ext uri="{FF2B5EF4-FFF2-40B4-BE49-F238E27FC236}">
              <a16:creationId xmlns:a16="http://schemas.microsoft.com/office/drawing/2014/main" id="{00000000-0008-0000-0200-00001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401050"/>
          <a:ext cx="15240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42</xdr:row>
      <xdr:rowOff>0</xdr:rowOff>
    </xdr:from>
    <xdr:to>
      <xdr:col>1</xdr:col>
      <xdr:colOff>152400</xdr:colOff>
      <xdr:row>43</xdr:row>
      <xdr:rowOff>85725</xdr:rowOff>
    </xdr:to>
    <xdr:pic>
      <xdr:nvPicPr>
        <xdr:cNvPr id="30" name="Picture 10" descr="b">
          <a:extLst>
            <a:ext uri="{FF2B5EF4-FFF2-40B4-BE49-F238E27FC236}">
              <a16:creationId xmlns:a16="http://schemas.microsoft.com/office/drawing/2014/main" id="{00000000-0008-0000-0200-00001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401050"/>
          <a:ext cx="15240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43</xdr:row>
      <xdr:rowOff>0</xdr:rowOff>
    </xdr:from>
    <xdr:to>
      <xdr:col>1</xdr:col>
      <xdr:colOff>152400</xdr:colOff>
      <xdr:row>44</xdr:row>
      <xdr:rowOff>85725</xdr:rowOff>
    </xdr:to>
    <xdr:pic>
      <xdr:nvPicPr>
        <xdr:cNvPr id="31" name="Picture 11" descr="b">
          <a:extLst>
            <a:ext uri="{FF2B5EF4-FFF2-40B4-BE49-F238E27FC236}">
              <a16:creationId xmlns:a16="http://schemas.microsoft.com/office/drawing/2014/main" id="{00000000-0008-0000-0200-00001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591550"/>
          <a:ext cx="15240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43</xdr:row>
      <xdr:rowOff>0</xdr:rowOff>
    </xdr:from>
    <xdr:to>
      <xdr:col>1</xdr:col>
      <xdr:colOff>152400</xdr:colOff>
      <xdr:row>44</xdr:row>
      <xdr:rowOff>85725</xdr:rowOff>
    </xdr:to>
    <xdr:pic>
      <xdr:nvPicPr>
        <xdr:cNvPr id="32" name="Picture 12" descr="b">
          <a:extLst>
            <a:ext uri="{FF2B5EF4-FFF2-40B4-BE49-F238E27FC236}">
              <a16:creationId xmlns:a16="http://schemas.microsoft.com/office/drawing/2014/main" id="{00000000-0008-0000-0200-000020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591550"/>
          <a:ext cx="15240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44</xdr:row>
      <xdr:rowOff>0</xdr:rowOff>
    </xdr:from>
    <xdr:to>
      <xdr:col>1</xdr:col>
      <xdr:colOff>152400</xdr:colOff>
      <xdr:row>45</xdr:row>
      <xdr:rowOff>85725</xdr:rowOff>
    </xdr:to>
    <xdr:pic>
      <xdr:nvPicPr>
        <xdr:cNvPr id="33" name="Picture 13" descr="b">
          <a:extLst>
            <a:ext uri="{FF2B5EF4-FFF2-40B4-BE49-F238E27FC236}">
              <a16:creationId xmlns:a16="http://schemas.microsoft.com/office/drawing/2014/main" id="{00000000-0008-0000-0200-000021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782050"/>
          <a:ext cx="15240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44</xdr:row>
      <xdr:rowOff>0</xdr:rowOff>
    </xdr:from>
    <xdr:to>
      <xdr:col>1</xdr:col>
      <xdr:colOff>152400</xdr:colOff>
      <xdr:row>45</xdr:row>
      <xdr:rowOff>85725</xdr:rowOff>
    </xdr:to>
    <xdr:pic>
      <xdr:nvPicPr>
        <xdr:cNvPr id="34" name="Picture 14" descr="b">
          <a:extLst>
            <a:ext uri="{FF2B5EF4-FFF2-40B4-BE49-F238E27FC236}">
              <a16:creationId xmlns:a16="http://schemas.microsoft.com/office/drawing/2014/main" id="{00000000-0008-0000-0200-00002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782050"/>
          <a:ext cx="15240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41</xdr:row>
      <xdr:rowOff>0</xdr:rowOff>
    </xdr:from>
    <xdr:to>
      <xdr:col>1</xdr:col>
      <xdr:colOff>152400</xdr:colOff>
      <xdr:row>42</xdr:row>
      <xdr:rowOff>57150</xdr:rowOff>
    </xdr:to>
    <xdr:pic>
      <xdr:nvPicPr>
        <xdr:cNvPr id="35" name="Picture 17" descr="b">
          <a:extLst>
            <a:ext uri="{FF2B5EF4-FFF2-40B4-BE49-F238E27FC236}">
              <a16:creationId xmlns:a16="http://schemas.microsoft.com/office/drawing/2014/main" id="{00000000-0008-0000-0200-00002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210550"/>
          <a:ext cx="1524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49</xdr:row>
      <xdr:rowOff>0</xdr:rowOff>
    </xdr:from>
    <xdr:to>
      <xdr:col>1</xdr:col>
      <xdr:colOff>152400</xdr:colOff>
      <xdr:row>50</xdr:row>
      <xdr:rowOff>57150</xdr:rowOff>
    </xdr:to>
    <xdr:pic>
      <xdr:nvPicPr>
        <xdr:cNvPr id="36" name="Picture 18" descr="b">
          <a:extLst>
            <a:ext uri="{FF2B5EF4-FFF2-40B4-BE49-F238E27FC236}">
              <a16:creationId xmlns:a16="http://schemas.microsoft.com/office/drawing/2014/main" id="{00000000-0008-0000-0200-00002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9734550"/>
          <a:ext cx="1524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57</xdr:row>
      <xdr:rowOff>0</xdr:rowOff>
    </xdr:from>
    <xdr:to>
      <xdr:col>1</xdr:col>
      <xdr:colOff>152400</xdr:colOff>
      <xdr:row>58</xdr:row>
      <xdr:rowOff>57150</xdr:rowOff>
    </xdr:to>
    <xdr:pic>
      <xdr:nvPicPr>
        <xdr:cNvPr id="37" name="Picture 19" descr="b">
          <a:extLst>
            <a:ext uri="{FF2B5EF4-FFF2-40B4-BE49-F238E27FC236}">
              <a16:creationId xmlns:a16="http://schemas.microsoft.com/office/drawing/2014/main" id="{00000000-0008-0000-0200-00002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1258550"/>
          <a:ext cx="1524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152400</xdr:colOff>
      <xdr:row>39</xdr:row>
      <xdr:rowOff>57150</xdr:rowOff>
    </xdr:to>
    <xdr:pic>
      <xdr:nvPicPr>
        <xdr:cNvPr id="38" name="Picture 2" descr="b">
          <a:extLst>
            <a:ext uri="{FF2B5EF4-FFF2-40B4-BE49-F238E27FC236}">
              <a16:creationId xmlns:a16="http://schemas.microsoft.com/office/drawing/2014/main" id="{00000000-0008-0000-0200-00002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7639050"/>
          <a:ext cx="1524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152400</xdr:colOff>
      <xdr:row>39</xdr:row>
      <xdr:rowOff>57150</xdr:rowOff>
    </xdr:to>
    <xdr:pic>
      <xdr:nvPicPr>
        <xdr:cNvPr id="39" name="Picture 3" descr="b">
          <a:extLst>
            <a:ext uri="{FF2B5EF4-FFF2-40B4-BE49-F238E27FC236}">
              <a16:creationId xmlns:a16="http://schemas.microsoft.com/office/drawing/2014/main" id="{00000000-0008-0000-0200-00002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7639050"/>
          <a:ext cx="1524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152400</xdr:colOff>
      <xdr:row>39</xdr:row>
      <xdr:rowOff>85725</xdr:rowOff>
    </xdr:to>
    <xdr:pic>
      <xdr:nvPicPr>
        <xdr:cNvPr id="40" name="Picture 4" descr="b">
          <a:extLst>
            <a:ext uri="{FF2B5EF4-FFF2-40B4-BE49-F238E27FC236}">
              <a16:creationId xmlns:a16="http://schemas.microsoft.com/office/drawing/2014/main" id="{00000000-0008-0000-0200-00002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7639050"/>
          <a:ext cx="15240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152400</xdr:colOff>
      <xdr:row>40</xdr:row>
      <xdr:rowOff>85725</xdr:rowOff>
    </xdr:to>
    <xdr:pic>
      <xdr:nvPicPr>
        <xdr:cNvPr id="41" name="Picture 5" descr="b">
          <a:extLst>
            <a:ext uri="{FF2B5EF4-FFF2-40B4-BE49-F238E27FC236}">
              <a16:creationId xmlns:a16="http://schemas.microsoft.com/office/drawing/2014/main" id="{00000000-0008-0000-0200-00002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7829550"/>
          <a:ext cx="15240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40</xdr:row>
      <xdr:rowOff>0</xdr:rowOff>
    </xdr:from>
    <xdr:to>
      <xdr:col>1</xdr:col>
      <xdr:colOff>152400</xdr:colOff>
      <xdr:row>41</xdr:row>
      <xdr:rowOff>85725</xdr:rowOff>
    </xdr:to>
    <xdr:pic>
      <xdr:nvPicPr>
        <xdr:cNvPr id="42" name="Picture 6" descr="b">
          <a:extLst>
            <a:ext uri="{FF2B5EF4-FFF2-40B4-BE49-F238E27FC236}">
              <a16:creationId xmlns:a16="http://schemas.microsoft.com/office/drawing/2014/main" id="{00000000-0008-0000-0200-00002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020050"/>
          <a:ext cx="15240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41</xdr:row>
      <xdr:rowOff>0</xdr:rowOff>
    </xdr:from>
    <xdr:to>
      <xdr:col>1</xdr:col>
      <xdr:colOff>152400</xdr:colOff>
      <xdr:row>42</xdr:row>
      <xdr:rowOff>57150</xdr:rowOff>
    </xdr:to>
    <xdr:pic>
      <xdr:nvPicPr>
        <xdr:cNvPr id="43" name="Picture 7" descr="b">
          <a:extLst>
            <a:ext uri="{FF2B5EF4-FFF2-40B4-BE49-F238E27FC236}">
              <a16:creationId xmlns:a16="http://schemas.microsoft.com/office/drawing/2014/main" id="{00000000-0008-0000-0200-00002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210550"/>
          <a:ext cx="1524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41</xdr:row>
      <xdr:rowOff>0</xdr:rowOff>
    </xdr:from>
    <xdr:to>
      <xdr:col>1</xdr:col>
      <xdr:colOff>152400</xdr:colOff>
      <xdr:row>42</xdr:row>
      <xdr:rowOff>85725</xdr:rowOff>
    </xdr:to>
    <xdr:pic>
      <xdr:nvPicPr>
        <xdr:cNvPr id="44" name="Picture 8" descr="b">
          <a:extLst>
            <a:ext uri="{FF2B5EF4-FFF2-40B4-BE49-F238E27FC236}">
              <a16:creationId xmlns:a16="http://schemas.microsoft.com/office/drawing/2014/main" id="{00000000-0008-0000-0200-00002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210550"/>
          <a:ext cx="15240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42</xdr:row>
      <xdr:rowOff>0</xdr:rowOff>
    </xdr:from>
    <xdr:to>
      <xdr:col>1</xdr:col>
      <xdr:colOff>152400</xdr:colOff>
      <xdr:row>43</xdr:row>
      <xdr:rowOff>85725</xdr:rowOff>
    </xdr:to>
    <xdr:pic>
      <xdr:nvPicPr>
        <xdr:cNvPr id="45" name="Picture 9" descr="b">
          <a:extLst>
            <a:ext uri="{FF2B5EF4-FFF2-40B4-BE49-F238E27FC236}">
              <a16:creationId xmlns:a16="http://schemas.microsoft.com/office/drawing/2014/main" id="{00000000-0008-0000-0200-00002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401050"/>
          <a:ext cx="15240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42</xdr:row>
      <xdr:rowOff>0</xdr:rowOff>
    </xdr:from>
    <xdr:to>
      <xdr:col>1</xdr:col>
      <xdr:colOff>152400</xdr:colOff>
      <xdr:row>43</xdr:row>
      <xdr:rowOff>85725</xdr:rowOff>
    </xdr:to>
    <xdr:pic>
      <xdr:nvPicPr>
        <xdr:cNvPr id="46" name="Picture 10" descr="b">
          <a:extLst>
            <a:ext uri="{FF2B5EF4-FFF2-40B4-BE49-F238E27FC236}">
              <a16:creationId xmlns:a16="http://schemas.microsoft.com/office/drawing/2014/main" id="{00000000-0008-0000-0200-00002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401050"/>
          <a:ext cx="15240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43</xdr:row>
      <xdr:rowOff>0</xdr:rowOff>
    </xdr:from>
    <xdr:to>
      <xdr:col>1</xdr:col>
      <xdr:colOff>152400</xdr:colOff>
      <xdr:row>44</xdr:row>
      <xdr:rowOff>85725</xdr:rowOff>
    </xdr:to>
    <xdr:pic>
      <xdr:nvPicPr>
        <xdr:cNvPr id="47" name="Picture 11" descr="b">
          <a:extLst>
            <a:ext uri="{FF2B5EF4-FFF2-40B4-BE49-F238E27FC236}">
              <a16:creationId xmlns:a16="http://schemas.microsoft.com/office/drawing/2014/main" id="{00000000-0008-0000-0200-00002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591550"/>
          <a:ext cx="15240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43</xdr:row>
      <xdr:rowOff>0</xdr:rowOff>
    </xdr:from>
    <xdr:to>
      <xdr:col>1</xdr:col>
      <xdr:colOff>152400</xdr:colOff>
      <xdr:row>44</xdr:row>
      <xdr:rowOff>85725</xdr:rowOff>
    </xdr:to>
    <xdr:pic>
      <xdr:nvPicPr>
        <xdr:cNvPr id="48" name="Picture 12" descr="b">
          <a:extLst>
            <a:ext uri="{FF2B5EF4-FFF2-40B4-BE49-F238E27FC236}">
              <a16:creationId xmlns:a16="http://schemas.microsoft.com/office/drawing/2014/main" id="{00000000-0008-0000-0200-000030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591550"/>
          <a:ext cx="15240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44</xdr:row>
      <xdr:rowOff>0</xdr:rowOff>
    </xdr:from>
    <xdr:to>
      <xdr:col>1</xdr:col>
      <xdr:colOff>152400</xdr:colOff>
      <xdr:row>45</xdr:row>
      <xdr:rowOff>85725</xdr:rowOff>
    </xdr:to>
    <xdr:pic>
      <xdr:nvPicPr>
        <xdr:cNvPr id="49" name="Picture 13" descr="b">
          <a:extLst>
            <a:ext uri="{FF2B5EF4-FFF2-40B4-BE49-F238E27FC236}">
              <a16:creationId xmlns:a16="http://schemas.microsoft.com/office/drawing/2014/main" id="{00000000-0008-0000-0200-000031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782050"/>
          <a:ext cx="15240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44</xdr:row>
      <xdr:rowOff>0</xdr:rowOff>
    </xdr:from>
    <xdr:to>
      <xdr:col>1</xdr:col>
      <xdr:colOff>152400</xdr:colOff>
      <xdr:row>45</xdr:row>
      <xdr:rowOff>85725</xdr:rowOff>
    </xdr:to>
    <xdr:pic>
      <xdr:nvPicPr>
        <xdr:cNvPr id="50" name="Picture 14" descr="b">
          <a:extLst>
            <a:ext uri="{FF2B5EF4-FFF2-40B4-BE49-F238E27FC236}">
              <a16:creationId xmlns:a16="http://schemas.microsoft.com/office/drawing/2014/main" id="{00000000-0008-0000-0200-00003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782050"/>
          <a:ext cx="15240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41</xdr:row>
      <xdr:rowOff>0</xdr:rowOff>
    </xdr:from>
    <xdr:to>
      <xdr:col>1</xdr:col>
      <xdr:colOff>152400</xdr:colOff>
      <xdr:row>42</xdr:row>
      <xdr:rowOff>57150</xdr:rowOff>
    </xdr:to>
    <xdr:pic>
      <xdr:nvPicPr>
        <xdr:cNvPr id="51" name="Picture 17" descr="b">
          <a:extLst>
            <a:ext uri="{FF2B5EF4-FFF2-40B4-BE49-F238E27FC236}">
              <a16:creationId xmlns:a16="http://schemas.microsoft.com/office/drawing/2014/main" id="{00000000-0008-0000-0200-00003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210550"/>
          <a:ext cx="1524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49</xdr:row>
      <xdr:rowOff>0</xdr:rowOff>
    </xdr:from>
    <xdr:to>
      <xdr:col>1</xdr:col>
      <xdr:colOff>152400</xdr:colOff>
      <xdr:row>50</xdr:row>
      <xdr:rowOff>57150</xdr:rowOff>
    </xdr:to>
    <xdr:pic>
      <xdr:nvPicPr>
        <xdr:cNvPr id="52" name="Picture 18" descr="b">
          <a:extLst>
            <a:ext uri="{FF2B5EF4-FFF2-40B4-BE49-F238E27FC236}">
              <a16:creationId xmlns:a16="http://schemas.microsoft.com/office/drawing/2014/main" id="{00000000-0008-0000-0200-00003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9734550"/>
          <a:ext cx="1524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57</xdr:row>
      <xdr:rowOff>0</xdr:rowOff>
    </xdr:from>
    <xdr:to>
      <xdr:col>1</xdr:col>
      <xdr:colOff>152400</xdr:colOff>
      <xdr:row>58</xdr:row>
      <xdr:rowOff>57150</xdr:rowOff>
    </xdr:to>
    <xdr:pic>
      <xdr:nvPicPr>
        <xdr:cNvPr id="53" name="Picture 19" descr="b">
          <a:extLst>
            <a:ext uri="{FF2B5EF4-FFF2-40B4-BE49-F238E27FC236}">
              <a16:creationId xmlns:a16="http://schemas.microsoft.com/office/drawing/2014/main" id="{00000000-0008-0000-0200-00003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1258550"/>
          <a:ext cx="1524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93</xdr:row>
      <xdr:rowOff>0</xdr:rowOff>
    </xdr:from>
    <xdr:to>
      <xdr:col>1</xdr:col>
      <xdr:colOff>152400</xdr:colOff>
      <xdr:row>94</xdr:row>
      <xdr:rowOff>57150</xdr:rowOff>
    </xdr:to>
    <xdr:pic>
      <xdr:nvPicPr>
        <xdr:cNvPr id="54" name="Picture 27" descr="b">
          <a:extLst>
            <a:ext uri="{FF2B5EF4-FFF2-40B4-BE49-F238E27FC236}">
              <a16:creationId xmlns:a16="http://schemas.microsoft.com/office/drawing/2014/main" id="{00000000-0008-0000-0200-00003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8307050"/>
          <a:ext cx="1524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94</xdr:row>
      <xdr:rowOff>0</xdr:rowOff>
    </xdr:from>
    <xdr:to>
      <xdr:col>1</xdr:col>
      <xdr:colOff>152400</xdr:colOff>
      <xdr:row>95</xdr:row>
      <xdr:rowOff>47625</xdr:rowOff>
    </xdr:to>
    <xdr:pic>
      <xdr:nvPicPr>
        <xdr:cNvPr id="55" name="Picture 27" descr="b">
          <a:extLst>
            <a:ext uri="{FF2B5EF4-FFF2-40B4-BE49-F238E27FC236}">
              <a16:creationId xmlns:a16="http://schemas.microsoft.com/office/drawing/2014/main" id="{00000000-0008-0000-0200-00003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8497550"/>
          <a:ext cx="1524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94</xdr:row>
      <xdr:rowOff>0</xdr:rowOff>
    </xdr:from>
    <xdr:to>
      <xdr:col>1</xdr:col>
      <xdr:colOff>152400</xdr:colOff>
      <xdr:row>95</xdr:row>
      <xdr:rowOff>47625</xdr:rowOff>
    </xdr:to>
    <xdr:pic>
      <xdr:nvPicPr>
        <xdr:cNvPr id="56" name="Picture 27" descr="b">
          <a:extLst>
            <a:ext uri="{FF2B5EF4-FFF2-40B4-BE49-F238E27FC236}">
              <a16:creationId xmlns:a16="http://schemas.microsoft.com/office/drawing/2014/main" id="{00000000-0008-0000-0200-00003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8497550"/>
          <a:ext cx="1524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94</xdr:row>
      <xdr:rowOff>0</xdr:rowOff>
    </xdr:from>
    <xdr:to>
      <xdr:col>1</xdr:col>
      <xdr:colOff>152400</xdr:colOff>
      <xdr:row>95</xdr:row>
      <xdr:rowOff>47625</xdr:rowOff>
    </xdr:to>
    <xdr:pic>
      <xdr:nvPicPr>
        <xdr:cNvPr id="57" name="Picture 27" descr="b">
          <a:extLst>
            <a:ext uri="{FF2B5EF4-FFF2-40B4-BE49-F238E27FC236}">
              <a16:creationId xmlns:a16="http://schemas.microsoft.com/office/drawing/2014/main" id="{00000000-0008-0000-0200-00003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8497550"/>
          <a:ext cx="1524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94</xdr:row>
      <xdr:rowOff>0</xdr:rowOff>
    </xdr:from>
    <xdr:to>
      <xdr:col>1</xdr:col>
      <xdr:colOff>152400</xdr:colOff>
      <xdr:row>95</xdr:row>
      <xdr:rowOff>47625</xdr:rowOff>
    </xdr:to>
    <xdr:pic>
      <xdr:nvPicPr>
        <xdr:cNvPr id="58" name="Picture 27" descr="b">
          <a:extLst>
            <a:ext uri="{FF2B5EF4-FFF2-40B4-BE49-F238E27FC236}">
              <a16:creationId xmlns:a16="http://schemas.microsoft.com/office/drawing/2014/main" id="{00000000-0008-0000-0200-00003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8497550"/>
          <a:ext cx="1524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94</xdr:row>
      <xdr:rowOff>0</xdr:rowOff>
    </xdr:from>
    <xdr:to>
      <xdr:col>1</xdr:col>
      <xdr:colOff>152400</xdr:colOff>
      <xdr:row>95</xdr:row>
      <xdr:rowOff>47625</xdr:rowOff>
    </xdr:to>
    <xdr:pic>
      <xdr:nvPicPr>
        <xdr:cNvPr id="59" name="Picture 27" descr="b">
          <a:extLst>
            <a:ext uri="{FF2B5EF4-FFF2-40B4-BE49-F238E27FC236}">
              <a16:creationId xmlns:a16="http://schemas.microsoft.com/office/drawing/2014/main" id="{00000000-0008-0000-0200-00003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8497550"/>
          <a:ext cx="1524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94</xdr:row>
      <xdr:rowOff>0</xdr:rowOff>
    </xdr:from>
    <xdr:to>
      <xdr:col>1</xdr:col>
      <xdr:colOff>152400</xdr:colOff>
      <xdr:row>95</xdr:row>
      <xdr:rowOff>47625</xdr:rowOff>
    </xdr:to>
    <xdr:pic>
      <xdr:nvPicPr>
        <xdr:cNvPr id="60" name="Picture 27" descr="b">
          <a:extLst>
            <a:ext uri="{FF2B5EF4-FFF2-40B4-BE49-F238E27FC236}">
              <a16:creationId xmlns:a16="http://schemas.microsoft.com/office/drawing/2014/main" id="{00000000-0008-0000-0200-00003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8688050"/>
          <a:ext cx="1524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94</xdr:row>
      <xdr:rowOff>0</xdr:rowOff>
    </xdr:from>
    <xdr:to>
      <xdr:col>1</xdr:col>
      <xdr:colOff>152400</xdr:colOff>
      <xdr:row>95</xdr:row>
      <xdr:rowOff>47625</xdr:rowOff>
    </xdr:to>
    <xdr:pic>
      <xdr:nvPicPr>
        <xdr:cNvPr id="61" name="Picture 27" descr="b">
          <a:extLst>
            <a:ext uri="{FF2B5EF4-FFF2-40B4-BE49-F238E27FC236}">
              <a16:creationId xmlns:a16="http://schemas.microsoft.com/office/drawing/2014/main" id="{00000000-0008-0000-0200-00003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8688050"/>
          <a:ext cx="1524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94</xdr:row>
      <xdr:rowOff>0</xdr:rowOff>
    </xdr:from>
    <xdr:to>
      <xdr:col>1</xdr:col>
      <xdr:colOff>152400</xdr:colOff>
      <xdr:row>95</xdr:row>
      <xdr:rowOff>47625</xdr:rowOff>
    </xdr:to>
    <xdr:pic>
      <xdr:nvPicPr>
        <xdr:cNvPr id="62" name="Picture 27" descr="b">
          <a:extLst>
            <a:ext uri="{FF2B5EF4-FFF2-40B4-BE49-F238E27FC236}">
              <a16:creationId xmlns:a16="http://schemas.microsoft.com/office/drawing/2014/main" id="{00000000-0008-0000-0200-00003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8688050"/>
          <a:ext cx="1524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94</xdr:row>
      <xdr:rowOff>0</xdr:rowOff>
    </xdr:from>
    <xdr:to>
      <xdr:col>1</xdr:col>
      <xdr:colOff>152400</xdr:colOff>
      <xdr:row>95</xdr:row>
      <xdr:rowOff>47625</xdr:rowOff>
    </xdr:to>
    <xdr:pic>
      <xdr:nvPicPr>
        <xdr:cNvPr id="63" name="Picture 27" descr="b">
          <a:extLst>
            <a:ext uri="{FF2B5EF4-FFF2-40B4-BE49-F238E27FC236}">
              <a16:creationId xmlns:a16="http://schemas.microsoft.com/office/drawing/2014/main" id="{00000000-0008-0000-0200-00003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8688050"/>
          <a:ext cx="1524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94</xdr:row>
      <xdr:rowOff>0</xdr:rowOff>
    </xdr:from>
    <xdr:to>
      <xdr:col>1</xdr:col>
      <xdr:colOff>152400</xdr:colOff>
      <xdr:row>95</xdr:row>
      <xdr:rowOff>47625</xdr:rowOff>
    </xdr:to>
    <xdr:pic>
      <xdr:nvPicPr>
        <xdr:cNvPr id="64" name="Picture 27" descr="b">
          <a:extLst>
            <a:ext uri="{FF2B5EF4-FFF2-40B4-BE49-F238E27FC236}">
              <a16:creationId xmlns:a16="http://schemas.microsoft.com/office/drawing/2014/main" id="{00000000-0008-0000-0200-000040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8688050"/>
          <a:ext cx="1524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94</xdr:row>
      <xdr:rowOff>0</xdr:rowOff>
    </xdr:from>
    <xdr:to>
      <xdr:col>1</xdr:col>
      <xdr:colOff>152400</xdr:colOff>
      <xdr:row>95</xdr:row>
      <xdr:rowOff>47625</xdr:rowOff>
    </xdr:to>
    <xdr:pic>
      <xdr:nvPicPr>
        <xdr:cNvPr id="65" name="Picture 27" descr="b">
          <a:extLst>
            <a:ext uri="{FF2B5EF4-FFF2-40B4-BE49-F238E27FC236}">
              <a16:creationId xmlns:a16="http://schemas.microsoft.com/office/drawing/2014/main" id="{00000000-0008-0000-0200-000041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8688050"/>
          <a:ext cx="1524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94</xdr:row>
      <xdr:rowOff>0</xdr:rowOff>
    </xdr:from>
    <xdr:to>
      <xdr:col>1</xdr:col>
      <xdr:colOff>152400</xdr:colOff>
      <xdr:row>95</xdr:row>
      <xdr:rowOff>47625</xdr:rowOff>
    </xdr:to>
    <xdr:pic>
      <xdr:nvPicPr>
        <xdr:cNvPr id="66" name="Picture 27" descr="b">
          <a:extLst>
            <a:ext uri="{FF2B5EF4-FFF2-40B4-BE49-F238E27FC236}">
              <a16:creationId xmlns:a16="http://schemas.microsoft.com/office/drawing/2014/main" id="{00000000-0008-0000-0200-00004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8688050"/>
          <a:ext cx="1524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94</xdr:row>
      <xdr:rowOff>0</xdr:rowOff>
    </xdr:from>
    <xdr:to>
      <xdr:col>1</xdr:col>
      <xdr:colOff>152400</xdr:colOff>
      <xdr:row>95</xdr:row>
      <xdr:rowOff>47625</xdr:rowOff>
    </xdr:to>
    <xdr:pic>
      <xdr:nvPicPr>
        <xdr:cNvPr id="67" name="Picture 27" descr="b">
          <a:extLst>
            <a:ext uri="{FF2B5EF4-FFF2-40B4-BE49-F238E27FC236}">
              <a16:creationId xmlns:a16="http://schemas.microsoft.com/office/drawing/2014/main" id="{00000000-0008-0000-0200-00004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8688050"/>
          <a:ext cx="1524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94</xdr:row>
      <xdr:rowOff>0</xdr:rowOff>
    </xdr:from>
    <xdr:to>
      <xdr:col>1</xdr:col>
      <xdr:colOff>152400</xdr:colOff>
      <xdr:row>95</xdr:row>
      <xdr:rowOff>47625</xdr:rowOff>
    </xdr:to>
    <xdr:pic>
      <xdr:nvPicPr>
        <xdr:cNvPr id="68" name="Picture 27" descr="b">
          <a:extLst>
            <a:ext uri="{FF2B5EF4-FFF2-40B4-BE49-F238E27FC236}">
              <a16:creationId xmlns:a16="http://schemas.microsoft.com/office/drawing/2014/main" id="{00000000-0008-0000-0200-00004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8688050"/>
          <a:ext cx="1524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96</xdr:row>
      <xdr:rowOff>0</xdr:rowOff>
    </xdr:from>
    <xdr:to>
      <xdr:col>1</xdr:col>
      <xdr:colOff>152400</xdr:colOff>
      <xdr:row>97</xdr:row>
      <xdr:rowOff>57150</xdr:rowOff>
    </xdr:to>
    <xdr:pic>
      <xdr:nvPicPr>
        <xdr:cNvPr id="69" name="Picture 27" descr="b">
          <a:extLst>
            <a:ext uri="{FF2B5EF4-FFF2-40B4-BE49-F238E27FC236}">
              <a16:creationId xmlns:a16="http://schemas.microsoft.com/office/drawing/2014/main" id="{00000000-0008-0000-0200-00004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9069050"/>
          <a:ext cx="1524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96</xdr:row>
      <xdr:rowOff>0</xdr:rowOff>
    </xdr:from>
    <xdr:to>
      <xdr:col>1</xdr:col>
      <xdr:colOff>152400</xdr:colOff>
      <xdr:row>97</xdr:row>
      <xdr:rowOff>57150</xdr:rowOff>
    </xdr:to>
    <xdr:pic>
      <xdr:nvPicPr>
        <xdr:cNvPr id="70" name="Picture 27" descr="b">
          <a:extLst>
            <a:ext uri="{FF2B5EF4-FFF2-40B4-BE49-F238E27FC236}">
              <a16:creationId xmlns:a16="http://schemas.microsoft.com/office/drawing/2014/main" id="{00000000-0008-0000-0200-00004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9069050"/>
          <a:ext cx="1524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96</xdr:row>
      <xdr:rowOff>0</xdr:rowOff>
    </xdr:from>
    <xdr:to>
      <xdr:col>1</xdr:col>
      <xdr:colOff>152400</xdr:colOff>
      <xdr:row>97</xdr:row>
      <xdr:rowOff>57150</xdr:rowOff>
    </xdr:to>
    <xdr:pic>
      <xdr:nvPicPr>
        <xdr:cNvPr id="71" name="Picture 27" descr="b">
          <a:extLst>
            <a:ext uri="{FF2B5EF4-FFF2-40B4-BE49-F238E27FC236}">
              <a16:creationId xmlns:a16="http://schemas.microsoft.com/office/drawing/2014/main" id="{00000000-0008-0000-0200-00004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9069050"/>
          <a:ext cx="1524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97</xdr:row>
      <xdr:rowOff>0</xdr:rowOff>
    </xdr:from>
    <xdr:to>
      <xdr:col>1</xdr:col>
      <xdr:colOff>152400</xdr:colOff>
      <xdr:row>98</xdr:row>
      <xdr:rowOff>47625</xdr:rowOff>
    </xdr:to>
    <xdr:pic>
      <xdr:nvPicPr>
        <xdr:cNvPr id="72" name="Picture 27" descr="b">
          <a:extLst>
            <a:ext uri="{FF2B5EF4-FFF2-40B4-BE49-F238E27FC236}">
              <a16:creationId xmlns:a16="http://schemas.microsoft.com/office/drawing/2014/main" id="{00000000-0008-0000-0200-00004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9259550"/>
          <a:ext cx="1524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97</xdr:row>
      <xdr:rowOff>0</xdr:rowOff>
    </xdr:from>
    <xdr:to>
      <xdr:col>1</xdr:col>
      <xdr:colOff>152400</xdr:colOff>
      <xdr:row>98</xdr:row>
      <xdr:rowOff>47625</xdr:rowOff>
    </xdr:to>
    <xdr:pic>
      <xdr:nvPicPr>
        <xdr:cNvPr id="73" name="Picture 27" descr="b">
          <a:extLst>
            <a:ext uri="{FF2B5EF4-FFF2-40B4-BE49-F238E27FC236}">
              <a16:creationId xmlns:a16="http://schemas.microsoft.com/office/drawing/2014/main" id="{00000000-0008-0000-02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9259550"/>
          <a:ext cx="1524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97</xdr:row>
      <xdr:rowOff>0</xdr:rowOff>
    </xdr:from>
    <xdr:to>
      <xdr:col>1</xdr:col>
      <xdr:colOff>152400</xdr:colOff>
      <xdr:row>98</xdr:row>
      <xdr:rowOff>47625</xdr:rowOff>
    </xdr:to>
    <xdr:pic>
      <xdr:nvPicPr>
        <xdr:cNvPr id="74" name="Picture 27" descr="b">
          <a:extLst>
            <a:ext uri="{FF2B5EF4-FFF2-40B4-BE49-F238E27FC236}">
              <a16:creationId xmlns:a16="http://schemas.microsoft.com/office/drawing/2014/main" id="{00000000-0008-0000-0200-00004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9259550"/>
          <a:ext cx="1524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97</xdr:row>
      <xdr:rowOff>0</xdr:rowOff>
    </xdr:from>
    <xdr:to>
      <xdr:col>1</xdr:col>
      <xdr:colOff>152400</xdr:colOff>
      <xdr:row>98</xdr:row>
      <xdr:rowOff>47625</xdr:rowOff>
    </xdr:to>
    <xdr:pic>
      <xdr:nvPicPr>
        <xdr:cNvPr id="75" name="Picture 27" descr="b">
          <a:extLst>
            <a:ext uri="{FF2B5EF4-FFF2-40B4-BE49-F238E27FC236}">
              <a16:creationId xmlns:a16="http://schemas.microsoft.com/office/drawing/2014/main" id="{00000000-0008-0000-0200-00004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9259550"/>
          <a:ext cx="1524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97</xdr:row>
      <xdr:rowOff>0</xdr:rowOff>
    </xdr:from>
    <xdr:to>
      <xdr:col>1</xdr:col>
      <xdr:colOff>152400</xdr:colOff>
      <xdr:row>98</xdr:row>
      <xdr:rowOff>47625</xdr:rowOff>
    </xdr:to>
    <xdr:pic>
      <xdr:nvPicPr>
        <xdr:cNvPr id="76" name="Picture 27" descr="b">
          <a:extLst>
            <a:ext uri="{FF2B5EF4-FFF2-40B4-BE49-F238E27FC236}">
              <a16:creationId xmlns:a16="http://schemas.microsoft.com/office/drawing/2014/main" id="{00000000-0008-0000-0200-00004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9259550"/>
          <a:ext cx="1524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97</xdr:row>
      <xdr:rowOff>0</xdr:rowOff>
    </xdr:from>
    <xdr:to>
      <xdr:col>1</xdr:col>
      <xdr:colOff>152400</xdr:colOff>
      <xdr:row>98</xdr:row>
      <xdr:rowOff>47625</xdr:rowOff>
    </xdr:to>
    <xdr:pic>
      <xdr:nvPicPr>
        <xdr:cNvPr id="77" name="Picture 27" descr="b">
          <a:extLst>
            <a:ext uri="{FF2B5EF4-FFF2-40B4-BE49-F238E27FC236}">
              <a16:creationId xmlns:a16="http://schemas.microsoft.com/office/drawing/2014/main" id="{00000000-0008-0000-0200-00004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9259550"/>
          <a:ext cx="1524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97</xdr:row>
      <xdr:rowOff>0</xdr:rowOff>
    </xdr:from>
    <xdr:to>
      <xdr:col>1</xdr:col>
      <xdr:colOff>152400</xdr:colOff>
      <xdr:row>98</xdr:row>
      <xdr:rowOff>47625</xdr:rowOff>
    </xdr:to>
    <xdr:pic>
      <xdr:nvPicPr>
        <xdr:cNvPr id="78" name="Picture 27" descr="b">
          <a:extLst>
            <a:ext uri="{FF2B5EF4-FFF2-40B4-BE49-F238E27FC236}">
              <a16:creationId xmlns:a16="http://schemas.microsoft.com/office/drawing/2014/main" id="{00000000-0008-0000-0200-00004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9259550"/>
          <a:ext cx="1524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97</xdr:row>
      <xdr:rowOff>0</xdr:rowOff>
    </xdr:from>
    <xdr:to>
      <xdr:col>1</xdr:col>
      <xdr:colOff>152400</xdr:colOff>
      <xdr:row>98</xdr:row>
      <xdr:rowOff>47625</xdr:rowOff>
    </xdr:to>
    <xdr:pic>
      <xdr:nvPicPr>
        <xdr:cNvPr id="79" name="Picture 27" descr="b">
          <a:extLst>
            <a:ext uri="{FF2B5EF4-FFF2-40B4-BE49-F238E27FC236}">
              <a16:creationId xmlns:a16="http://schemas.microsoft.com/office/drawing/2014/main" id="{00000000-0008-0000-0200-00004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9259550"/>
          <a:ext cx="1524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97</xdr:row>
      <xdr:rowOff>0</xdr:rowOff>
    </xdr:from>
    <xdr:to>
      <xdr:col>1</xdr:col>
      <xdr:colOff>152400</xdr:colOff>
      <xdr:row>98</xdr:row>
      <xdr:rowOff>47625</xdr:rowOff>
    </xdr:to>
    <xdr:pic>
      <xdr:nvPicPr>
        <xdr:cNvPr id="80" name="Picture 27" descr="b">
          <a:extLst>
            <a:ext uri="{FF2B5EF4-FFF2-40B4-BE49-F238E27FC236}">
              <a16:creationId xmlns:a16="http://schemas.microsoft.com/office/drawing/2014/main" id="{00000000-0008-0000-0200-000050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9259550"/>
          <a:ext cx="1524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97</xdr:row>
      <xdr:rowOff>0</xdr:rowOff>
    </xdr:from>
    <xdr:to>
      <xdr:col>1</xdr:col>
      <xdr:colOff>152400</xdr:colOff>
      <xdr:row>98</xdr:row>
      <xdr:rowOff>47625</xdr:rowOff>
    </xdr:to>
    <xdr:pic>
      <xdr:nvPicPr>
        <xdr:cNvPr id="81" name="Picture 27" descr="b">
          <a:extLst>
            <a:ext uri="{FF2B5EF4-FFF2-40B4-BE49-F238E27FC236}">
              <a16:creationId xmlns:a16="http://schemas.microsoft.com/office/drawing/2014/main" id="{00000000-0008-0000-0200-000051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9259550"/>
          <a:ext cx="1524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97</xdr:row>
      <xdr:rowOff>0</xdr:rowOff>
    </xdr:from>
    <xdr:to>
      <xdr:col>1</xdr:col>
      <xdr:colOff>152400</xdr:colOff>
      <xdr:row>98</xdr:row>
      <xdr:rowOff>47625</xdr:rowOff>
    </xdr:to>
    <xdr:pic>
      <xdr:nvPicPr>
        <xdr:cNvPr id="82" name="Picture 27" descr="b">
          <a:extLst>
            <a:ext uri="{FF2B5EF4-FFF2-40B4-BE49-F238E27FC236}">
              <a16:creationId xmlns:a16="http://schemas.microsoft.com/office/drawing/2014/main" id="{00000000-0008-0000-0200-00005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9259550"/>
          <a:ext cx="1524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97</xdr:row>
      <xdr:rowOff>0</xdr:rowOff>
    </xdr:from>
    <xdr:to>
      <xdr:col>1</xdr:col>
      <xdr:colOff>152400</xdr:colOff>
      <xdr:row>98</xdr:row>
      <xdr:rowOff>47625</xdr:rowOff>
    </xdr:to>
    <xdr:pic>
      <xdr:nvPicPr>
        <xdr:cNvPr id="83" name="Picture 27" descr="b">
          <a:extLst>
            <a:ext uri="{FF2B5EF4-FFF2-40B4-BE49-F238E27FC236}">
              <a16:creationId xmlns:a16="http://schemas.microsoft.com/office/drawing/2014/main" id="{00000000-0008-0000-0200-00005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9259550"/>
          <a:ext cx="1524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98</xdr:row>
      <xdr:rowOff>0</xdr:rowOff>
    </xdr:from>
    <xdr:to>
      <xdr:col>1</xdr:col>
      <xdr:colOff>152400</xdr:colOff>
      <xdr:row>99</xdr:row>
      <xdr:rowOff>47625</xdr:rowOff>
    </xdr:to>
    <xdr:pic>
      <xdr:nvPicPr>
        <xdr:cNvPr id="84" name="Picture 27" descr="b">
          <a:extLst>
            <a:ext uri="{FF2B5EF4-FFF2-40B4-BE49-F238E27FC236}">
              <a16:creationId xmlns:a16="http://schemas.microsoft.com/office/drawing/2014/main" id="{00000000-0008-0000-0200-00005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9450050"/>
          <a:ext cx="1524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98</xdr:row>
      <xdr:rowOff>0</xdr:rowOff>
    </xdr:from>
    <xdr:to>
      <xdr:col>1</xdr:col>
      <xdr:colOff>152400</xdr:colOff>
      <xdr:row>99</xdr:row>
      <xdr:rowOff>47625</xdr:rowOff>
    </xdr:to>
    <xdr:pic>
      <xdr:nvPicPr>
        <xdr:cNvPr id="85" name="Picture 27" descr="b">
          <a:extLst>
            <a:ext uri="{FF2B5EF4-FFF2-40B4-BE49-F238E27FC236}">
              <a16:creationId xmlns:a16="http://schemas.microsoft.com/office/drawing/2014/main" id="{00000000-0008-0000-0200-00005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9450050"/>
          <a:ext cx="1524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98</xdr:row>
      <xdr:rowOff>0</xdr:rowOff>
    </xdr:from>
    <xdr:to>
      <xdr:col>1</xdr:col>
      <xdr:colOff>152400</xdr:colOff>
      <xdr:row>99</xdr:row>
      <xdr:rowOff>47625</xdr:rowOff>
    </xdr:to>
    <xdr:pic>
      <xdr:nvPicPr>
        <xdr:cNvPr id="86" name="Picture 27" descr="b">
          <a:extLst>
            <a:ext uri="{FF2B5EF4-FFF2-40B4-BE49-F238E27FC236}">
              <a16:creationId xmlns:a16="http://schemas.microsoft.com/office/drawing/2014/main" id="{00000000-0008-0000-0200-00005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9450050"/>
          <a:ext cx="1524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98</xdr:row>
      <xdr:rowOff>0</xdr:rowOff>
    </xdr:from>
    <xdr:to>
      <xdr:col>1</xdr:col>
      <xdr:colOff>152400</xdr:colOff>
      <xdr:row>99</xdr:row>
      <xdr:rowOff>47625</xdr:rowOff>
    </xdr:to>
    <xdr:pic>
      <xdr:nvPicPr>
        <xdr:cNvPr id="87" name="Picture 27" descr="b">
          <a:extLst>
            <a:ext uri="{FF2B5EF4-FFF2-40B4-BE49-F238E27FC236}">
              <a16:creationId xmlns:a16="http://schemas.microsoft.com/office/drawing/2014/main" id="{00000000-0008-0000-0200-00005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9450050"/>
          <a:ext cx="1524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98</xdr:row>
      <xdr:rowOff>0</xdr:rowOff>
    </xdr:from>
    <xdr:to>
      <xdr:col>1</xdr:col>
      <xdr:colOff>152400</xdr:colOff>
      <xdr:row>99</xdr:row>
      <xdr:rowOff>47625</xdr:rowOff>
    </xdr:to>
    <xdr:pic>
      <xdr:nvPicPr>
        <xdr:cNvPr id="88" name="Picture 27" descr="b">
          <a:extLst>
            <a:ext uri="{FF2B5EF4-FFF2-40B4-BE49-F238E27FC236}">
              <a16:creationId xmlns:a16="http://schemas.microsoft.com/office/drawing/2014/main" id="{00000000-0008-0000-0200-00005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9450050"/>
          <a:ext cx="1524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98</xdr:row>
      <xdr:rowOff>0</xdr:rowOff>
    </xdr:from>
    <xdr:to>
      <xdr:col>1</xdr:col>
      <xdr:colOff>152400</xdr:colOff>
      <xdr:row>99</xdr:row>
      <xdr:rowOff>47625</xdr:rowOff>
    </xdr:to>
    <xdr:pic>
      <xdr:nvPicPr>
        <xdr:cNvPr id="89" name="Picture 27" descr="b">
          <a:extLst>
            <a:ext uri="{FF2B5EF4-FFF2-40B4-BE49-F238E27FC236}">
              <a16:creationId xmlns:a16="http://schemas.microsoft.com/office/drawing/2014/main" id="{00000000-0008-0000-0200-00005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9450050"/>
          <a:ext cx="1524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97</xdr:row>
      <xdr:rowOff>0</xdr:rowOff>
    </xdr:from>
    <xdr:to>
      <xdr:col>1</xdr:col>
      <xdr:colOff>152400</xdr:colOff>
      <xdr:row>98</xdr:row>
      <xdr:rowOff>57150</xdr:rowOff>
    </xdr:to>
    <xdr:pic>
      <xdr:nvPicPr>
        <xdr:cNvPr id="90" name="Picture 27" descr="b">
          <a:extLst>
            <a:ext uri="{FF2B5EF4-FFF2-40B4-BE49-F238E27FC236}">
              <a16:creationId xmlns:a16="http://schemas.microsoft.com/office/drawing/2014/main" id="{00000000-0008-0000-0200-00005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9259550"/>
          <a:ext cx="1524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97</xdr:row>
      <xdr:rowOff>0</xdr:rowOff>
    </xdr:from>
    <xdr:to>
      <xdr:col>1</xdr:col>
      <xdr:colOff>152400</xdr:colOff>
      <xdr:row>98</xdr:row>
      <xdr:rowOff>57150</xdr:rowOff>
    </xdr:to>
    <xdr:pic>
      <xdr:nvPicPr>
        <xdr:cNvPr id="91" name="Picture 27" descr="b">
          <a:extLst>
            <a:ext uri="{FF2B5EF4-FFF2-40B4-BE49-F238E27FC236}">
              <a16:creationId xmlns:a16="http://schemas.microsoft.com/office/drawing/2014/main" id="{00000000-0008-0000-0200-00005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9259550"/>
          <a:ext cx="1524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97</xdr:row>
      <xdr:rowOff>0</xdr:rowOff>
    </xdr:from>
    <xdr:to>
      <xdr:col>1</xdr:col>
      <xdr:colOff>152400</xdr:colOff>
      <xdr:row>98</xdr:row>
      <xdr:rowOff>57150</xdr:rowOff>
    </xdr:to>
    <xdr:pic>
      <xdr:nvPicPr>
        <xdr:cNvPr id="92" name="Picture 27" descr="b">
          <a:extLst>
            <a:ext uri="{FF2B5EF4-FFF2-40B4-BE49-F238E27FC236}">
              <a16:creationId xmlns:a16="http://schemas.microsoft.com/office/drawing/2014/main" id="{00000000-0008-0000-0200-00005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9259550"/>
          <a:ext cx="1524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97</xdr:row>
      <xdr:rowOff>0</xdr:rowOff>
    </xdr:from>
    <xdr:to>
      <xdr:col>1</xdr:col>
      <xdr:colOff>152400</xdr:colOff>
      <xdr:row>98</xdr:row>
      <xdr:rowOff>47625</xdr:rowOff>
    </xdr:to>
    <xdr:pic>
      <xdr:nvPicPr>
        <xdr:cNvPr id="93" name="Picture 27" descr="b">
          <a:extLst>
            <a:ext uri="{FF2B5EF4-FFF2-40B4-BE49-F238E27FC236}">
              <a16:creationId xmlns:a16="http://schemas.microsoft.com/office/drawing/2014/main" id="{00000000-0008-0000-0200-00005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9259550"/>
          <a:ext cx="1524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97</xdr:row>
      <xdr:rowOff>0</xdr:rowOff>
    </xdr:from>
    <xdr:to>
      <xdr:col>1</xdr:col>
      <xdr:colOff>152400</xdr:colOff>
      <xdr:row>98</xdr:row>
      <xdr:rowOff>57150</xdr:rowOff>
    </xdr:to>
    <xdr:pic>
      <xdr:nvPicPr>
        <xdr:cNvPr id="94" name="Picture 27" descr="b">
          <a:extLst>
            <a:ext uri="{FF2B5EF4-FFF2-40B4-BE49-F238E27FC236}">
              <a16:creationId xmlns:a16="http://schemas.microsoft.com/office/drawing/2014/main" id="{00000000-0008-0000-0200-00005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9259550"/>
          <a:ext cx="1524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98</xdr:row>
      <xdr:rowOff>0</xdr:rowOff>
    </xdr:from>
    <xdr:to>
      <xdr:col>1</xdr:col>
      <xdr:colOff>152400</xdr:colOff>
      <xdr:row>99</xdr:row>
      <xdr:rowOff>57150</xdr:rowOff>
    </xdr:to>
    <xdr:pic>
      <xdr:nvPicPr>
        <xdr:cNvPr id="95" name="Picture 27" descr="b">
          <a:extLst>
            <a:ext uri="{FF2B5EF4-FFF2-40B4-BE49-F238E27FC236}">
              <a16:creationId xmlns:a16="http://schemas.microsoft.com/office/drawing/2014/main" id="{00000000-0008-0000-0200-00005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9450050"/>
          <a:ext cx="1524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98</xdr:row>
      <xdr:rowOff>0</xdr:rowOff>
    </xdr:from>
    <xdr:to>
      <xdr:col>1</xdr:col>
      <xdr:colOff>152400</xdr:colOff>
      <xdr:row>99</xdr:row>
      <xdr:rowOff>57150</xdr:rowOff>
    </xdr:to>
    <xdr:pic>
      <xdr:nvPicPr>
        <xdr:cNvPr id="96" name="Picture 27" descr="b">
          <a:extLst>
            <a:ext uri="{FF2B5EF4-FFF2-40B4-BE49-F238E27FC236}">
              <a16:creationId xmlns:a16="http://schemas.microsoft.com/office/drawing/2014/main" id="{00000000-0008-0000-0200-000060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9450050"/>
          <a:ext cx="1524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98</xdr:row>
      <xdr:rowOff>0</xdr:rowOff>
    </xdr:from>
    <xdr:to>
      <xdr:col>1</xdr:col>
      <xdr:colOff>152400</xdr:colOff>
      <xdr:row>99</xdr:row>
      <xdr:rowOff>57150</xdr:rowOff>
    </xdr:to>
    <xdr:pic>
      <xdr:nvPicPr>
        <xdr:cNvPr id="97" name="Picture 27" descr="b">
          <a:extLst>
            <a:ext uri="{FF2B5EF4-FFF2-40B4-BE49-F238E27FC236}">
              <a16:creationId xmlns:a16="http://schemas.microsoft.com/office/drawing/2014/main" id="{00000000-0008-0000-0200-000061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9450050"/>
          <a:ext cx="1524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98</xdr:row>
      <xdr:rowOff>0</xdr:rowOff>
    </xdr:from>
    <xdr:to>
      <xdr:col>1</xdr:col>
      <xdr:colOff>152400</xdr:colOff>
      <xdr:row>99</xdr:row>
      <xdr:rowOff>57150</xdr:rowOff>
    </xdr:to>
    <xdr:pic>
      <xdr:nvPicPr>
        <xdr:cNvPr id="98" name="Picture 27" descr="b">
          <a:extLst>
            <a:ext uri="{FF2B5EF4-FFF2-40B4-BE49-F238E27FC236}">
              <a16:creationId xmlns:a16="http://schemas.microsoft.com/office/drawing/2014/main" id="{00000000-0008-0000-0200-00006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9450050"/>
          <a:ext cx="1524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98</xdr:row>
      <xdr:rowOff>0</xdr:rowOff>
    </xdr:from>
    <xdr:to>
      <xdr:col>1</xdr:col>
      <xdr:colOff>152400</xdr:colOff>
      <xdr:row>99</xdr:row>
      <xdr:rowOff>57150</xdr:rowOff>
    </xdr:to>
    <xdr:pic>
      <xdr:nvPicPr>
        <xdr:cNvPr id="99" name="Picture 27" descr="b">
          <a:extLst>
            <a:ext uri="{FF2B5EF4-FFF2-40B4-BE49-F238E27FC236}">
              <a16:creationId xmlns:a16="http://schemas.microsoft.com/office/drawing/2014/main" id="{00000000-0008-0000-0200-00006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9450050"/>
          <a:ext cx="1524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98</xdr:row>
      <xdr:rowOff>0</xdr:rowOff>
    </xdr:from>
    <xdr:to>
      <xdr:col>1</xdr:col>
      <xdr:colOff>152400</xdr:colOff>
      <xdr:row>99</xdr:row>
      <xdr:rowOff>57150</xdr:rowOff>
    </xdr:to>
    <xdr:pic>
      <xdr:nvPicPr>
        <xdr:cNvPr id="100" name="Picture 27" descr="b">
          <a:extLst>
            <a:ext uri="{FF2B5EF4-FFF2-40B4-BE49-F238E27FC236}">
              <a16:creationId xmlns:a16="http://schemas.microsoft.com/office/drawing/2014/main" id="{00000000-0008-0000-0200-00006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9450050"/>
          <a:ext cx="1524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98</xdr:row>
      <xdr:rowOff>0</xdr:rowOff>
    </xdr:from>
    <xdr:to>
      <xdr:col>1</xdr:col>
      <xdr:colOff>152400</xdr:colOff>
      <xdr:row>99</xdr:row>
      <xdr:rowOff>57150</xdr:rowOff>
    </xdr:to>
    <xdr:pic>
      <xdr:nvPicPr>
        <xdr:cNvPr id="101" name="Picture 27" descr="b">
          <a:extLst>
            <a:ext uri="{FF2B5EF4-FFF2-40B4-BE49-F238E27FC236}">
              <a16:creationId xmlns:a16="http://schemas.microsoft.com/office/drawing/2014/main" id="{00000000-0008-0000-0200-00006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9450050"/>
          <a:ext cx="1524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98</xdr:row>
      <xdr:rowOff>0</xdr:rowOff>
    </xdr:from>
    <xdr:to>
      <xdr:col>1</xdr:col>
      <xdr:colOff>152400</xdr:colOff>
      <xdr:row>99</xdr:row>
      <xdr:rowOff>57150</xdr:rowOff>
    </xdr:to>
    <xdr:pic>
      <xdr:nvPicPr>
        <xdr:cNvPr id="102" name="Picture 27" descr="b">
          <a:extLst>
            <a:ext uri="{FF2B5EF4-FFF2-40B4-BE49-F238E27FC236}">
              <a16:creationId xmlns:a16="http://schemas.microsoft.com/office/drawing/2014/main" id="{00000000-0008-0000-0200-00006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9450050"/>
          <a:ext cx="1524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98</xdr:row>
      <xdr:rowOff>0</xdr:rowOff>
    </xdr:from>
    <xdr:to>
      <xdr:col>1</xdr:col>
      <xdr:colOff>152400</xdr:colOff>
      <xdr:row>99</xdr:row>
      <xdr:rowOff>57150</xdr:rowOff>
    </xdr:to>
    <xdr:pic>
      <xdr:nvPicPr>
        <xdr:cNvPr id="103" name="Picture 27" descr="b">
          <a:extLst>
            <a:ext uri="{FF2B5EF4-FFF2-40B4-BE49-F238E27FC236}">
              <a16:creationId xmlns:a16="http://schemas.microsoft.com/office/drawing/2014/main" id="{00000000-0008-0000-0200-00006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9450050"/>
          <a:ext cx="1524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98</xdr:row>
      <xdr:rowOff>0</xdr:rowOff>
    </xdr:from>
    <xdr:to>
      <xdr:col>1</xdr:col>
      <xdr:colOff>152400</xdr:colOff>
      <xdr:row>99</xdr:row>
      <xdr:rowOff>57150</xdr:rowOff>
    </xdr:to>
    <xdr:pic>
      <xdr:nvPicPr>
        <xdr:cNvPr id="104" name="Picture 27" descr="b">
          <a:extLst>
            <a:ext uri="{FF2B5EF4-FFF2-40B4-BE49-F238E27FC236}">
              <a16:creationId xmlns:a16="http://schemas.microsoft.com/office/drawing/2014/main" id="{00000000-0008-0000-0200-00006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9450050"/>
          <a:ext cx="1524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98</xdr:row>
      <xdr:rowOff>0</xdr:rowOff>
    </xdr:from>
    <xdr:to>
      <xdr:col>1</xdr:col>
      <xdr:colOff>152400</xdr:colOff>
      <xdr:row>99</xdr:row>
      <xdr:rowOff>57150</xdr:rowOff>
    </xdr:to>
    <xdr:pic>
      <xdr:nvPicPr>
        <xdr:cNvPr id="105" name="Picture 27" descr="b">
          <a:extLst>
            <a:ext uri="{FF2B5EF4-FFF2-40B4-BE49-F238E27FC236}">
              <a16:creationId xmlns:a16="http://schemas.microsoft.com/office/drawing/2014/main" id="{00000000-0008-0000-0200-00006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9450050"/>
          <a:ext cx="1524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98</xdr:row>
      <xdr:rowOff>0</xdr:rowOff>
    </xdr:from>
    <xdr:to>
      <xdr:col>1</xdr:col>
      <xdr:colOff>152400</xdr:colOff>
      <xdr:row>99</xdr:row>
      <xdr:rowOff>57150</xdr:rowOff>
    </xdr:to>
    <xdr:pic>
      <xdr:nvPicPr>
        <xdr:cNvPr id="106" name="Picture 27" descr="b">
          <a:extLst>
            <a:ext uri="{FF2B5EF4-FFF2-40B4-BE49-F238E27FC236}">
              <a16:creationId xmlns:a16="http://schemas.microsoft.com/office/drawing/2014/main" id="{00000000-0008-0000-0200-00006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9450050"/>
          <a:ext cx="1524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98</xdr:row>
      <xdr:rowOff>0</xdr:rowOff>
    </xdr:from>
    <xdr:to>
      <xdr:col>1</xdr:col>
      <xdr:colOff>152400</xdr:colOff>
      <xdr:row>99</xdr:row>
      <xdr:rowOff>57150</xdr:rowOff>
    </xdr:to>
    <xdr:pic>
      <xdr:nvPicPr>
        <xdr:cNvPr id="107" name="Picture 27" descr="b">
          <a:extLst>
            <a:ext uri="{FF2B5EF4-FFF2-40B4-BE49-F238E27FC236}">
              <a16:creationId xmlns:a16="http://schemas.microsoft.com/office/drawing/2014/main" id="{00000000-0008-0000-0200-00006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9450050"/>
          <a:ext cx="1524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98</xdr:row>
      <xdr:rowOff>0</xdr:rowOff>
    </xdr:from>
    <xdr:to>
      <xdr:col>1</xdr:col>
      <xdr:colOff>152400</xdr:colOff>
      <xdr:row>99</xdr:row>
      <xdr:rowOff>57150</xdr:rowOff>
    </xdr:to>
    <xdr:pic>
      <xdr:nvPicPr>
        <xdr:cNvPr id="108" name="Picture 27" descr="b">
          <a:extLst>
            <a:ext uri="{FF2B5EF4-FFF2-40B4-BE49-F238E27FC236}">
              <a16:creationId xmlns:a16="http://schemas.microsoft.com/office/drawing/2014/main" id="{00000000-0008-0000-0200-00006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9450050"/>
          <a:ext cx="1524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96</xdr:row>
      <xdr:rowOff>0</xdr:rowOff>
    </xdr:from>
    <xdr:to>
      <xdr:col>1</xdr:col>
      <xdr:colOff>152400</xdr:colOff>
      <xdr:row>97</xdr:row>
      <xdr:rowOff>57150</xdr:rowOff>
    </xdr:to>
    <xdr:pic>
      <xdr:nvPicPr>
        <xdr:cNvPr id="109" name="Picture 27" descr="b">
          <a:extLst>
            <a:ext uri="{FF2B5EF4-FFF2-40B4-BE49-F238E27FC236}">
              <a16:creationId xmlns:a16="http://schemas.microsoft.com/office/drawing/2014/main" id="{00000000-0008-0000-0200-00006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9069050"/>
          <a:ext cx="1524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96</xdr:row>
      <xdr:rowOff>0</xdr:rowOff>
    </xdr:from>
    <xdr:to>
      <xdr:col>1</xdr:col>
      <xdr:colOff>152400</xdr:colOff>
      <xdr:row>97</xdr:row>
      <xdr:rowOff>57150</xdr:rowOff>
    </xdr:to>
    <xdr:pic>
      <xdr:nvPicPr>
        <xdr:cNvPr id="110" name="Picture 27" descr="b">
          <a:extLst>
            <a:ext uri="{FF2B5EF4-FFF2-40B4-BE49-F238E27FC236}">
              <a16:creationId xmlns:a16="http://schemas.microsoft.com/office/drawing/2014/main" id="{00000000-0008-0000-0200-00006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9069050"/>
          <a:ext cx="1524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96</xdr:row>
      <xdr:rowOff>0</xdr:rowOff>
    </xdr:from>
    <xdr:to>
      <xdr:col>1</xdr:col>
      <xdr:colOff>152400</xdr:colOff>
      <xdr:row>97</xdr:row>
      <xdr:rowOff>57150</xdr:rowOff>
    </xdr:to>
    <xdr:pic>
      <xdr:nvPicPr>
        <xdr:cNvPr id="111" name="Picture 27" descr="b">
          <a:extLst>
            <a:ext uri="{FF2B5EF4-FFF2-40B4-BE49-F238E27FC236}">
              <a16:creationId xmlns:a16="http://schemas.microsoft.com/office/drawing/2014/main" id="{00000000-0008-0000-0200-00006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9069050"/>
          <a:ext cx="1524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98</xdr:row>
      <xdr:rowOff>0</xdr:rowOff>
    </xdr:from>
    <xdr:to>
      <xdr:col>1</xdr:col>
      <xdr:colOff>152400</xdr:colOff>
      <xdr:row>99</xdr:row>
      <xdr:rowOff>47625</xdr:rowOff>
    </xdr:to>
    <xdr:pic>
      <xdr:nvPicPr>
        <xdr:cNvPr id="112" name="Picture 27" descr="b">
          <a:extLst>
            <a:ext uri="{FF2B5EF4-FFF2-40B4-BE49-F238E27FC236}">
              <a16:creationId xmlns:a16="http://schemas.microsoft.com/office/drawing/2014/main" id="{00000000-0008-0000-0200-000070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9450050"/>
          <a:ext cx="1524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98</xdr:row>
      <xdr:rowOff>0</xdr:rowOff>
    </xdr:from>
    <xdr:to>
      <xdr:col>1</xdr:col>
      <xdr:colOff>152400</xdr:colOff>
      <xdr:row>99</xdr:row>
      <xdr:rowOff>47625</xdr:rowOff>
    </xdr:to>
    <xdr:pic>
      <xdr:nvPicPr>
        <xdr:cNvPr id="113" name="Picture 27" descr="b">
          <a:extLst>
            <a:ext uri="{FF2B5EF4-FFF2-40B4-BE49-F238E27FC236}">
              <a16:creationId xmlns:a16="http://schemas.microsoft.com/office/drawing/2014/main" id="{00000000-0008-0000-0200-000071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9450050"/>
          <a:ext cx="1524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98</xdr:row>
      <xdr:rowOff>0</xdr:rowOff>
    </xdr:from>
    <xdr:to>
      <xdr:col>1</xdr:col>
      <xdr:colOff>152400</xdr:colOff>
      <xdr:row>99</xdr:row>
      <xdr:rowOff>47625</xdr:rowOff>
    </xdr:to>
    <xdr:pic>
      <xdr:nvPicPr>
        <xdr:cNvPr id="114" name="Picture 27" descr="b">
          <a:extLst>
            <a:ext uri="{FF2B5EF4-FFF2-40B4-BE49-F238E27FC236}">
              <a16:creationId xmlns:a16="http://schemas.microsoft.com/office/drawing/2014/main" id="{00000000-0008-0000-0200-00007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9450050"/>
          <a:ext cx="1524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98</xdr:row>
      <xdr:rowOff>0</xdr:rowOff>
    </xdr:from>
    <xdr:to>
      <xdr:col>1</xdr:col>
      <xdr:colOff>152400</xdr:colOff>
      <xdr:row>99</xdr:row>
      <xdr:rowOff>47625</xdr:rowOff>
    </xdr:to>
    <xdr:pic>
      <xdr:nvPicPr>
        <xdr:cNvPr id="115" name="Picture 27" descr="b">
          <a:extLst>
            <a:ext uri="{FF2B5EF4-FFF2-40B4-BE49-F238E27FC236}">
              <a16:creationId xmlns:a16="http://schemas.microsoft.com/office/drawing/2014/main" id="{00000000-0008-0000-0200-00007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9450050"/>
          <a:ext cx="1524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98</xdr:row>
      <xdr:rowOff>0</xdr:rowOff>
    </xdr:from>
    <xdr:to>
      <xdr:col>1</xdr:col>
      <xdr:colOff>152400</xdr:colOff>
      <xdr:row>99</xdr:row>
      <xdr:rowOff>47625</xdr:rowOff>
    </xdr:to>
    <xdr:pic>
      <xdr:nvPicPr>
        <xdr:cNvPr id="116" name="Picture 27" descr="b">
          <a:extLst>
            <a:ext uri="{FF2B5EF4-FFF2-40B4-BE49-F238E27FC236}">
              <a16:creationId xmlns:a16="http://schemas.microsoft.com/office/drawing/2014/main" id="{00000000-0008-0000-0200-00007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9450050"/>
          <a:ext cx="1524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98</xdr:row>
      <xdr:rowOff>0</xdr:rowOff>
    </xdr:from>
    <xdr:to>
      <xdr:col>1</xdr:col>
      <xdr:colOff>152400</xdr:colOff>
      <xdr:row>99</xdr:row>
      <xdr:rowOff>47625</xdr:rowOff>
    </xdr:to>
    <xdr:pic>
      <xdr:nvPicPr>
        <xdr:cNvPr id="117" name="Picture 27" descr="b">
          <a:extLst>
            <a:ext uri="{FF2B5EF4-FFF2-40B4-BE49-F238E27FC236}">
              <a16:creationId xmlns:a16="http://schemas.microsoft.com/office/drawing/2014/main" id="{00000000-0008-0000-0200-00007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9450050"/>
          <a:ext cx="1524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98</xdr:row>
      <xdr:rowOff>0</xdr:rowOff>
    </xdr:from>
    <xdr:to>
      <xdr:col>1</xdr:col>
      <xdr:colOff>152400</xdr:colOff>
      <xdr:row>99</xdr:row>
      <xdr:rowOff>57150</xdr:rowOff>
    </xdr:to>
    <xdr:pic>
      <xdr:nvPicPr>
        <xdr:cNvPr id="118" name="Picture 27" descr="b">
          <a:extLst>
            <a:ext uri="{FF2B5EF4-FFF2-40B4-BE49-F238E27FC236}">
              <a16:creationId xmlns:a16="http://schemas.microsoft.com/office/drawing/2014/main" id="{00000000-0008-0000-0200-00007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9450050"/>
          <a:ext cx="1524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98</xdr:row>
      <xdr:rowOff>0</xdr:rowOff>
    </xdr:from>
    <xdr:to>
      <xdr:col>1</xdr:col>
      <xdr:colOff>152400</xdr:colOff>
      <xdr:row>99</xdr:row>
      <xdr:rowOff>57150</xdr:rowOff>
    </xdr:to>
    <xdr:pic>
      <xdr:nvPicPr>
        <xdr:cNvPr id="119" name="Picture 27" descr="b">
          <a:extLst>
            <a:ext uri="{FF2B5EF4-FFF2-40B4-BE49-F238E27FC236}">
              <a16:creationId xmlns:a16="http://schemas.microsoft.com/office/drawing/2014/main" id="{00000000-0008-0000-0200-00007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9450050"/>
          <a:ext cx="1524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98</xdr:row>
      <xdr:rowOff>0</xdr:rowOff>
    </xdr:from>
    <xdr:to>
      <xdr:col>1</xdr:col>
      <xdr:colOff>152400</xdr:colOff>
      <xdr:row>99</xdr:row>
      <xdr:rowOff>57150</xdr:rowOff>
    </xdr:to>
    <xdr:pic>
      <xdr:nvPicPr>
        <xdr:cNvPr id="120" name="Picture 27" descr="b">
          <a:extLst>
            <a:ext uri="{FF2B5EF4-FFF2-40B4-BE49-F238E27FC236}">
              <a16:creationId xmlns:a16="http://schemas.microsoft.com/office/drawing/2014/main" id="{00000000-0008-0000-0200-00007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9450050"/>
          <a:ext cx="1524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98</xdr:row>
      <xdr:rowOff>0</xdr:rowOff>
    </xdr:from>
    <xdr:to>
      <xdr:col>1</xdr:col>
      <xdr:colOff>152400</xdr:colOff>
      <xdr:row>99</xdr:row>
      <xdr:rowOff>47625</xdr:rowOff>
    </xdr:to>
    <xdr:pic>
      <xdr:nvPicPr>
        <xdr:cNvPr id="121" name="Picture 27" descr="b">
          <a:extLst>
            <a:ext uri="{FF2B5EF4-FFF2-40B4-BE49-F238E27FC236}">
              <a16:creationId xmlns:a16="http://schemas.microsoft.com/office/drawing/2014/main" id="{00000000-0008-0000-0200-00007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9450050"/>
          <a:ext cx="1524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98</xdr:row>
      <xdr:rowOff>0</xdr:rowOff>
    </xdr:from>
    <xdr:to>
      <xdr:col>1</xdr:col>
      <xdr:colOff>152400</xdr:colOff>
      <xdr:row>99</xdr:row>
      <xdr:rowOff>57150</xdr:rowOff>
    </xdr:to>
    <xdr:pic>
      <xdr:nvPicPr>
        <xdr:cNvPr id="122" name="Picture 27" descr="b">
          <a:extLst>
            <a:ext uri="{FF2B5EF4-FFF2-40B4-BE49-F238E27FC236}">
              <a16:creationId xmlns:a16="http://schemas.microsoft.com/office/drawing/2014/main" id="{00000000-0008-0000-0200-00007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9450050"/>
          <a:ext cx="1524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98</xdr:row>
      <xdr:rowOff>0</xdr:rowOff>
    </xdr:from>
    <xdr:to>
      <xdr:col>1</xdr:col>
      <xdr:colOff>152400</xdr:colOff>
      <xdr:row>99</xdr:row>
      <xdr:rowOff>57150</xdr:rowOff>
    </xdr:to>
    <xdr:pic>
      <xdr:nvPicPr>
        <xdr:cNvPr id="123" name="Picture 27" descr="b">
          <a:extLst>
            <a:ext uri="{FF2B5EF4-FFF2-40B4-BE49-F238E27FC236}">
              <a16:creationId xmlns:a16="http://schemas.microsoft.com/office/drawing/2014/main" id="{00000000-0008-0000-0200-00007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9450050"/>
          <a:ext cx="1524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98</xdr:row>
      <xdr:rowOff>0</xdr:rowOff>
    </xdr:from>
    <xdr:to>
      <xdr:col>1</xdr:col>
      <xdr:colOff>152400</xdr:colOff>
      <xdr:row>99</xdr:row>
      <xdr:rowOff>57150</xdr:rowOff>
    </xdr:to>
    <xdr:pic>
      <xdr:nvPicPr>
        <xdr:cNvPr id="124" name="Picture 27" descr="b">
          <a:extLst>
            <a:ext uri="{FF2B5EF4-FFF2-40B4-BE49-F238E27FC236}">
              <a16:creationId xmlns:a16="http://schemas.microsoft.com/office/drawing/2014/main" id="{00000000-0008-0000-0200-00007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9450050"/>
          <a:ext cx="1524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98</xdr:row>
      <xdr:rowOff>0</xdr:rowOff>
    </xdr:from>
    <xdr:to>
      <xdr:col>1</xdr:col>
      <xdr:colOff>152400</xdr:colOff>
      <xdr:row>99</xdr:row>
      <xdr:rowOff>57150</xdr:rowOff>
    </xdr:to>
    <xdr:pic>
      <xdr:nvPicPr>
        <xdr:cNvPr id="125" name="Picture 27" descr="b">
          <a:extLst>
            <a:ext uri="{FF2B5EF4-FFF2-40B4-BE49-F238E27FC236}">
              <a16:creationId xmlns:a16="http://schemas.microsoft.com/office/drawing/2014/main" id="{00000000-0008-0000-0200-00007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9450050"/>
          <a:ext cx="1524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98</xdr:row>
      <xdr:rowOff>0</xdr:rowOff>
    </xdr:from>
    <xdr:to>
      <xdr:col>1</xdr:col>
      <xdr:colOff>152400</xdr:colOff>
      <xdr:row>99</xdr:row>
      <xdr:rowOff>57150</xdr:rowOff>
    </xdr:to>
    <xdr:pic>
      <xdr:nvPicPr>
        <xdr:cNvPr id="126" name="Picture 27" descr="b">
          <a:extLst>
            <a:ext uri="{FF2B5EF4-FFF2-40B4-BE49-F238E27FC236}">
              <a16:creationId xmlns:a16="http://schemas.microsoft.com/office/drawing/2014/main" id="{00000000-0008-0000-0200-00007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9450050"/>
          <a:ext cx="1524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98</xdr:row>
      <xdr:rowOff>0</xdr:rowOff>
    </xdr:from>
    <xdr:to>
      <xdr:col>1</xdr:col>
      <xdr:colOff>152400</xdr:colOff>
      <xdr:row>99</xdr:row>
      <xdr:rowOff>57150</xdr:rowOff>
    </xdr:to>
    <xdr:pic>
      <xdr:nvPicPr>
        <xdr:cNvPr id="127" name="Picture 27" descr="b">
          <a:extLst>
            <a:ext uri="{FF2B5EF4-FFF2-40B4-BE49-F238E27FC236}">
              <a16:creationId xmlns:a16="http://schemas.microsoft.com/office/drawing/2014/main" id="{00000000-0008-0000-0200-00007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9450050"/>
          <a:ext cx="1524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98</xdr:row>
      <xdr:rowOff>0</xdr:rowOff>
    </xdr:from>
    <xdr:to>
      <xdr:col>1</xdr:col>
      <xdr:colOff>152400</xdr:colOff>
      <xdr:row>99</xdr:row>
      <xdr:rowOff>57150</xdr:rowOff>
    </xdr:to>
    <xdr:pic>
      <xdr:nvPicPr>
        <xdr:cNvPr id="128" name="Picture 27" descr="b">
          <a:extLst>
            <a:ext uri="{FF2B5EF4-FFF2-40B4-BE49-F238E27FC236}">
              <a16:creationId xmlns:a16="http://schemas.microsoft.com/office/drawing/2014/main" id="{00000000-0008-0000-0200-000080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9450050"/>
          <a:ext cx="1524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98</xdr:row>
      <xdr:rowOff>0</xdr:rowOff>
    </xdr:from>
    <xdr:to>
      <xdr:col>1</xdr:col>
      <xdr:colOff>152400</xdr:colOff>
      <xdr:row>99</xdr:row>
      <xdr:rowOff>57150</xdr:rowOff>
    </xdr:to>
    <xdr:pic>
      <xdr:nvPicPr>
        <xdr:cNvPr id="129" name="Picture 27" descr="b">
          <a:extLst>
            <a:ext uri="{FF2B5EF4-FFF2-40B4-BE49-F238E27FC236}">
              <a16:creationId xmlns:a16="http://schemas.microsoft.com/office/drawing/2014/main" id="{00000000-0008-0000-0200-000081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9450050"/>
          <a:ext cx="1524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98</xdr:row>
      <xdr:rowOff>0</xdr:rowOff>
    </xdr:from>
    <xdr:to>
      <xdr:col>1</xdr:col>
      <xdr:colOff>152400</xdr:colOff>
      <xdr:row>99</xdr:row>
      <xdr:rowOff>57150</xdr:rowOff>
    </xdr:to>
    <xdr:pic>
      <xdr:nvPicPr>
        <xdr:cNvPr id="130" name="Picture 27" descr="b">
          <a:extLst>
            <a:ext uri="{FF2B5EF4-FFF2-40B4-BE49-F238E27FC236}">
              <a16:creationId xmlns:a16="http://schemas.microsoft.com/office/drawing/2014/main" id="{00000000-0008-0000-0200-00008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9450050"/>
          <a:ext cx="1524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98</xdr:row>
      <xdr:rowOff>0</xdr:rowOff>
    </xdr:from>
    <xdr:to>
      <xdr:col>1</xdr:col>
      <xdr:colOff>152400</xdr:colOff>
      <xdr:row>99</xdr:row>
      <xdr:rowOff>57150</xdr:rowOff>
    </xdr:to>
    <xdr:pic>
      <xdr:nvPicPr>
        <xdr:cNvPr id="131" name="Picture 27" descr="b">
          <a:extLst>
            <a:ext uri="{FF2B5EF4-FFF2-40B4-BE49-F238E27FC236}">
              <a16:creationId xmlns:a16="http://schemas.microsoft.com/office/drawing/2014/main" id="{00000000-0008-0000-0200-00008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9450050"/>
          <a:ext cx="1524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98</xdr:row>
      <xdr:rowOff>0</xdr:rowOff>
    </xdr:from>
    <xdr:to>
      <xdr:col>1</xdr:col>
      <xdr:colOff>152400</xdr:colOff>
      <xdr:row>99</xdr:row>
      <xdr:rowOff>57150</xdr:rowOff>
    </xdr:to>
    <xdr:pic>
      <xdr:nvPicPr>
        <xdr:cNvPr id="132" name="Picture 27" descr="b">
          <a:extLst>
            <a:ext uri="{FF2B5EF4-FFF2-40B4-BE49-F238E27FC236}">
              <a16:creationId xmlns:a16="http://schemas.microsoft.com/office/drawing/2014/main" id="{00000000-0008-0000-0200-00008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9450050"/>
          <a:ext cx="1524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98</xdr:row>
      <xdr:rowOff>0</xdr:rowOff>
    </xdr:from>
    <xdr:to>
      <xdr:col>1</xdr:col>
      <xdr:colOff>152400</xdr:colOff>
      <xdr:row>99</xdr:row>
      <xdr:rowOff>57150</xdr:rowOff>
    </xdr:to>
    <xdr:pic>
      <xdr:nvPicPr>
        <xdr:cNvPr id="133" name="Picture 27" descr="b">
          <a:extLst>
            <a:ext uri="{FF2B5EF4-FFF2-40B4-BE49-F238E27FC236}">
              <a16:creationId xmlns:a16="http://schemas.microsoft.com/office/drawing/2014/main" id="{00000000-0008-0000-0200-00008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9450050"/>
          <a:ext cx="1524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98</xdr:row>
      <xdr:rowOff>0</xdr:rowOff>
    </xdr:from>
    <xdr:to>
      <xdr:col>1</xdr:col>
      <xdr:colOff>152400</xdr:colOff>
      <xdr:row>99</xdr:row>
      <xdr:rowOff>57150</xdr:rowOff>
    </xdr:to>
    <xdr:pic>
      <xdr:nvPicPr>
        <xdr:cNvPr id="134" name="Picture 27" descr="b">
          <a:extLst>
            <a:ext uri="{FF2B5EF4-FFF2-40B4-BE49-F238E27FC236}">
              <a16:creationId xmlns:a16="http://schemas.microsoft.com/office/drawing/2014/main" id="{00000000-0008-0000-0200-00008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9450050"/>
          <a:ext cx="1524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98</xdr:row>
      <xdr:rowOff>0</xdr:rowOff>
    </xdr:from>
    <xdr:to>
      <xdr:col>1</xdr:col>
      <xdr:colOff>152400</xdr:colOff>
      <xdr:row>99</xdr:row>
      <xdr:rowOff>57150</xdr:rowOff>
    </xdr:to>
    <xdr:pic>
      <xdr:nvPicPr>
        <xdr:cNvPr id="135" name="Picture 27" descr="b">
          <a:extLst>
            <a:ext uri="{FF2B5EF4-FFF2-40B4-BE49-F238E27FC236}">
              <a16:creationId xmlns:a16="http://schemas.microsoft.com/office/drawing/2014/main" id="{00000000-0008-0000-0200-00008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9450050"/>
          <a:ext cx="1524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98</xdr:row>
      <xdr:rowOff>0</xdr:rowOff>
    </xdr:from>
    <xdr:to>
      <xdr:col>1</xdr:col>
      <xdr:colOff>152400</xdr:colOff>
      <xdr:row>99</xdr:row>
      <xdr:rowOff>57150</xdr:rowOff>
    </xdr:to>
    <xdr:pic>
      <xdr:nvPicPr>
        <xdr:cNvPr id="136" name="Picture 27" descr="b">
          <a:extLst>
            <a:ext uri="{FF2B5EF4-FFF2-40B4-BE49-F238E27FC236}">
              <a16:creationId xmlns:a16="http://schemas.microsoft.com/office/drawing/2014/main" id="{00000000-0008-0000-0200-00008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9450050"/>
          <a:ext cx="1524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98</xdr:row>
      <xdr:rowOff>0</xdr:rowOff>
    </xdr:from>
    <xdr:to>
      <xdr:col>1</xdr:col>
      <xdr:colOff>152400</xdr:colOff>
      <xdr:row>99</xdr:row>
      <xdr:rowOff>57150</xdr:rowOff>
    </xdr:to>
    <xdr:pic>
      <xdr:nvPicPr>
        <xdr:cNvPr id="137" name="Picture 27" descr="b">
          <a:extLst>
            <a:ext uri="{FF2B5EF4-FFF2-40B4-BE49-F238E27FC236}">
              <a16:creationId xmlns:a16="http://schemas.microsoft.com/office/drawing/2014/main" id="{00000000-0008-0000-0200-00008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9450050"/>
          <a:ext cx="1524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98</xdr:row>
      <xdr:rowOff>0</xdr:rowOff>
    </xdr:from>
    <xdr:to>
      <xdr:col>1</xdr:col>
      <xdr:colOff>152400</xdr:colOff>
      <xdr:row>99</xdr:row>
      <xdr:rowOff>57150</xdr:rowOff>
    </xdr:to>
    <xdr:pic>
      <xdr:nvPicPr>
        <xdr:cNvPr id="138" name="Picture 27" descr="b">
          <a:extLst>
            <a:ext uri="{FF2B5EF4-FFF2-40B4-BE49-F238E27FC236}">
              <a16:creationId xmlns:a16="http://schemas.microsoft.com/office/drawing/2014/main" id="{00000000-0008-0000-0200-00008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9450050"/>
          <a:ext cx="1524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98</xdr:row>
      <xdr:rowOff>0</xdr:rowOff>
    </xdr:from>
    <xdr:to>
      <xdr:col>1</xdr:col>
      <xdr:colOff>152400</xdr:colOff>
      <xdr:row>99</xdr:row>
      <xdr:rowOff>57150</xdr:rowOff>
    </xdr:to>
    <xdr:pic>
      <xdr:nvPicPr>
        <xdr:cNvPr id="139" name="Picture 27" descr="b">
          <a:extLst>
            <a:ext uri="{FF2B5EF4-FFF2-40B4-BE49-F238E27FC236}">
              <a16:creationId xmlns:a16="http://schemas.microsoft.com/office/drawing/2014/main" id="{00000000-0008-0000-0200-00008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9450050"/>
          <a:ext cx="1524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98</xdr:row>
      <xdr:rowOff>0</xdr:rowOff>
    </xdr:from>
    <xdr:to>
      <xdr:col>1</xdr:col>
      <xdr:colOff>152400</xdr:colOff>
      <xdr:row>99</xdr:row>
      <xdr:rowOff>47625</xdr:rowOff>
    </xdr:to>
    <xdr:pic>
      <xdr:nvPicPr>
        <xdr:cNvPr id="140" name="Picture 27" descr="b">
          <a:extLst>
            <a:ext uri="{FF2B5EF4-FFF2-40B4-BE49-F238E27FC236}">
              <a16:creationId xmlns:a16="http://schemas.microsoft.com/office/drawing/2014/main" id="{00000000-0008-0000-0200-00008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9450050"/>
          <a:ext cx="1524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98</xdr:row>
      <xdr:rowOff>0</xdr:rowOff>
    </xdr:from>
    <xdr:to>
      <xdr:col>1</xdr:col>
      <xdr:colOff>152400</xdr:colOff>
      <xdr:row>99</xdr:row>
      <xdr:rowOff>47625</xdr:rowOff>
    </xdr:to>
    <xdr:pic>
      <xdr:nvPicPr>
        <xdr:cNvPr id="141" name="Picture 27" descr="b">
          <a:extLst>
            <a:ext uri="{FF2B5EF4-FFF2-40B4-BE49-F238E27FC236}">
              <a16:creationId xmlns:a16="http://schemas.microsoft.com/office/drawing/2014/main" id="{00000000-0008-0000-0200-00008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9450050"/>
          <a:ext cx="1524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98</xdr:row>
      <xdr:rowOff>0</xdr:rowOff>
    </xdr:from>
    <xdr:to>
      <xdr:col>1</xdr:col>
      <xdr:colOff>152400</xdr:colOff>
      <xdr:row>99</xdr:row>
      <xdr:rowOff>47625</xdr:rowOff>
    </xdr:to>
    <xdr:pic>
      <xdr:nvPicPr>
        <xdr:cNvPr id="142" name="Picture 27" descr="b">
          <a:extLst>
            <a:ext uri="{FF2B5EF4-FFF2-40B4-BE49-F238E27FC236}">
              <a16:creationId xmlns:a16="http://schemas.microsoft.com/office/drawing/2014/main" id="{00000000-0008-0000-0200-00008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9450050"/>
          <a:ext cx="1524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98</xdr:row>
      <xdr:rowOff>0</xdr:rowOff>
    </xdr:from>
    <xdr:to>
      <xdr:col>1</xdr:col>
      <xdr:colOff>152400</xdr:colOff>
      <xdr:row>99</xdr:row>
      <xdr:rowOff>47625</xdr:rowOff>
    </xdr:to>
    <xdr:pic>
      <xdr:nvPicPr>
        <xdr:cNvPr id="143" name="Picture 27" descr="b">
          <a:extLst>
            <a:ext uri="{FF2B5EF4-FFF2-40B4-BE49-F238E27FC236}">
              <a16:creationId xmlns:a16="http://schemas.microsoft.com/office/drawing/2014/main" id="{00000000-0008-0000-0200-00008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9450050"/>
          <a:ext cx="1524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98</xdr:row>
      <xdr:rowOff>0</xdr:rowOff>
    </xdr:from>
    <xdr:to>
      <xdr:col>1</xdr:col>
      <xdr:colOff>152400</xdr:colOff>
      <xdr:row>99</xdr:row>
      <xdr:rowOff>47625</xdr:rowOff>
    </xdr:to>
    <xdr:pic>
      <xdr:nvPicPr>
        <xdr:cNvPr id="144" name="Picture 27" descr="b">
          <a:extLst>
            <a:ext uri="{FF2B5EF4-FFF2-40B4-BE49-F238E27FC236}">
              <a16:creationId xmlns:a16="http://schemas.microsoft.com/office/drawing/2014/main" id="{00000000-0008-0000-0200-000090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9450050"/>
          <a:ext cx="1524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98</xdr:row>
      <xdr:rowOff>0</xdr:rowOff>
    </xdr:from>
    <xdr:to>
      <xdr:col>1</xdr:col>
      <xdr:colOff>152400</xdr:colOff>
      <xdr:row>99</xdr:row>
      <xdr:rowOff>47625</xdr:rowOff>
    </xdr:to>
    <xdr:pic>
      <xdr:nvPicPr>
        <xdr:cNvPr id="145" name="Picture 27" descr="b">
          <a:extLst>
            <a:ext uri="{FF2B5EF4-FFF2-40B4-BE49-F238E27FC236}">
              <a16:creationId xmlns:a16="http://schemas.microsoft.com/office/drawing/2014/main" id="{00000000-0008-0000-0200-000091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9450050"/>
          <a:ext cx="1524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98</xdr:row>
      <xdr:rowOff>0</xdr:rowOff>
    </xdr:from>
    <xdr:to>
      <xdr:col>1</xdr:col>
      <xdr:colOff>152400</xdr:colOff>
      <xdr:row>99</xdr:row>
      <xdr:rowOff>57150</xdr:rowOff>
    </xdr:to>
    <xdr:pic>
      <xdr:nvPicPr>
        <xdr:cNvPr id="146" name="Picture 27" descr="b">
          <a:extLst>
            <a:ext uri="{FF2B5EF4-FFF2-40B4-BE49-F238E27FC236}">
              <a16:creationId xmlns:a16="http://schemas.microsoft.com/office/drawing/2014/main" id="{00000000-0008-0000-0200-00009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9450050"/>
          <a:ext cx="1524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98</xdr:row>
      <xdr:rowOff>0</xdr:rowOff>
    </xdr:from>
    <xdr:to>
      <xdr:col>1</xdr:col>
      <xdr:colOff>152400</xdr:colOff>
      <xdr:row>99</xdr:row>
      <xdr:rowOff>57150</xdr:rowOff>
    </xdr:to>
    <xdr:pic>
      <xdr:nvPicPr>
        <xdr:cNvPr id="147" name="Picture 27" descr="b">
          <a:extLst>
            <a:ext uri="{FF2B5EF4-FFF2-40B4-BE49-F238E27FC236}">
              <a16:creationId xmlns:a16="http://schemas.microsoft.com/office/drawing/2014/main" id="{00000000-0008-0000-0200-00009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9450050"/>
          <a:ext cx="1524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98</xdr:row>
      <xdr:rowOff>0</xdr:rowOff>
    </xdr:from>
    <xdr:to>
      <xdr:col>1</xdr:col>
      <xdr:colOff>152400</xdr:colOff>
      <xdr:row>99</xdr:row>
      <xdr:rowOff>57150</xdr:rowOff>
    </xdr:to>
    <xdr:pic>
      <xdr:nvPicPr>
        <xdr:cNvPr id="148" name="Picture 27" descr="b">
          <a:extLst>
            <a:ext uri="{FF2B5EF4-FFF2-40B4-BE49-F238E27FC236}">
              <a16:creationId xmlns:a16="http://schemas.microsoft.com/office/drawing/2014/main" id="{00000000-0008-0000-0200-00009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9450050"/>
          <a:ext cx="1524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98</xdr:row>
      <xdr:rowOff>0</xdr:rowOff>
    </xdr:from>
    <xdr:to>
      <xdr:col>1</xdr:col>
      <xdr:colOff>152400</xdr:colOff>
      <xdr:row>99</xdr:row>
      <xdr:rowOff>47625</xdr:rowOff>
    </xdr:to>
    <xdr:pic>
      <xdr:nvPicPr>
        <xdr:cNvPr id="149" name="Picture 27" descr="b">
          <a:extLst>
            <a:ext uri="{FF2B5EF4-FFF2-40B4-BE49-F238E27FC236}">
              <a16:creationId xmlns:a16="http://schemas.microsoft.com/office/drawing/2014/main" id="{00000000-0008-0000-0200-00009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9450050"/>
          <a:ext cx="1524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93</xdr:row>
      <xdr:rowOff>0</xdr:rowOff>
    </xdr:from>
    <xdr:to>
      <xdr:col>1</xdr:col>
      <xdr:colOff>152400</xdr:colOff>
      <xdr:row>94</xdr:row>
      <xdr:rowOff>47625</xdr:rowOff>
    </xdr:to>
    <xdr:pic>
      <xdr:nvPicPr>
        <xdr:cNvPr id="150" name="Picture 27" descr="b">
          <a:extLst>
            <a:ext uri="{FF2B5EF4-FFF2-40B4-BE49-F238E27FC236}">
              <a16:creationId xmlns:a16="http://schemas.microsoft.com/office/drawing/2014/main" id="{00000000-0008-0000-0200-00009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8307050"/>
          <a:ext cx="1524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93</xdr:row>
      <xdr:rowOff>0</xdr:rowOff>
    </xdr:from>
    <xdr:to>
      <xdr:col>1</xdr:col>
      <xdr:colOff>152400</xdr:colOff>
      <xdr:row>94</xdr:row>
      <xdr:rowOff>57150</xdr:rowOff>
    </xdr:to>
    <xdr:pic>
      <xdr:nvPicPr>
        <xdr:cNvPr id="151" name="Picture 27" descr="b">
          <a:extLst>
            <a:ext uri="{FF2B5EF4-FFF2-40B4-BE49-F238E27FC236}">
              <a16:creationId xmlns:a16="http://schemas.microsoft.com/office/drawing/2014/main" id="{00000000-0008-0000-0200-00009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8307050"/>
          <a:ext cx="1524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65</xdr:row>
      <xdr:rowOff>0</xdr:rowOff>
    </xdr:from>
    <xdr:to>
      <xdr:col>1</xdr:col>
      <xdr:colOff>152400</xdr:colOff>
      <xdr:row>66</xdr:row>
      <xdr:rowOff>57150</xdr:rowOff>
    </xdr:to>
    <xdr:pic>
      <xdr:nvPicPr>
        <xdr:cNvPr id="152" name="Picture 2" descr="b">
          <a:extLst>
            <a:ext uri="{FF2B5EF4-FFF2-40B4-BE49-F238E27FC236}">
              <a16:creationId xmlns:a16="http://schemas.microsoft.com/office/drawing/2014/main" id="{00000000-0008-0000-0200-00009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2782550"/>
          <a:ext cx="1524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65</xdr:row>
      <xdr:rowOff>0</xdr:rowOff>
    </xdr:from>
    <xdr:to>
      <xdr:col>1</xdr:col>
      <xdr:colOff>152400</xdr:colOff>
      <xdr:row>66</xdr:row>
      <xdr:rowOff>85725</xdr:rowOff>
    </xdr:to>
    <xdr:pic>
      <xdr:nvPicPr>
        <xdr:cNvPr id="153" name="Picture 4" descr="b">
          <a:extLst>
            <a:ext uri="{FF2B5EF4-FFF2-40B4-BE49-F238E27FC236}">
              <a16:creationId xmlns:a16="http://schemas.microsoft.com/office/drawing/2014/main" id="{00000000-0008-0000-0200-00009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2782550"/>
          <a:ext cx="15240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66</xdr:row>
      <xdr:rowOff>0</xdr:rowOff>
    </xdr:from>
    <xdr:to>
      <xdr:col>1</xdr:col>
      <xdr:colOff>152400</xdr:colOff>
      <xdr:row>67</xdr:row>
      <xdr:rowOff>85725</xdr:rowOff>
    </xdr:to>
    <xdr:pic>
      <xdr:nvPicPr>
        <xdr:cNvPr id="154" name="Picture 5" descr="b">
          <a:extLst>
            <a:ext uri="{FF2B5EF4-FFF2-40B4-BE49-F238E27FC236}">
              <a16:creationId xmlns:a16="http://schemas.microsoft.com/office/drawing/2014/main" id="{00000000-0008-0000-0200-00009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2973050"/>
          <a:ext cx="15240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67</xdr:row>
      <xdr:rowOff>0</xdr:rowOff>
    </xdr:from>
    <xdr:to>
      <xdr:col>1</xdr:col>
      <xdr:colOff>152400</xdr:colOff>
      <xdr:row>68</xdr:row>
      <xdr:rowOff>85725</xdr:rowOff>
    </xdr:to>
    <xdr:pic>
      <xdr:nvPicPr>
        <xdr:cNvPr id="155" name="Picture 6" descr="b">
          <a:extLst>
            <a:ext uri="{FF2B5EF4-FFF2-40B4-BE49-F238E27FC236}">
              <a16:creationId xmlns:a16="http://schemas.microsoft.com/office/drawing/2014/main" id="{00000000-0008-0000-0200-00009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3163550"/>
          <a:ext cx="15240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68</xdr:row>
      <xdr:rowOff>0</xdr:rowOff>
    </xdr:from>
    <xdr:to>
      <xdr:col>1</xdr:col>
      <xdr:colOff>152400</xdr:colOff>
      <xdr:row>69</xdr:row>
      <xdr:rowOff>57150</xdr:rowOff>
    </xdr:to>
    <xdr:pic>
      <xdr:nvPicPr>
        <xdr:cNvPr id="156" name="Picture 7" descr="b">
          <a:extLst>
            <a:ext uri="{FF2B5EF4-FFF2-40B4-BE49-F238E27FC236}">
              <a16:creationId xmlns:a16="http://schemas.microsoft.com/office/drawing/2014/main" id="{00000000-0008-0000-0200-00009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3354050"/>
          <a:ext cx="1524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68</xdr:row>
      <xdr:rowOff>0</xdr:rowOff>
    </xdr:from>
    <xdr:to>
      <xdr:col>1</xdr:col>
      <xdr:colOff>152400</xdr:colOff>
      <xdr:row>69</xdr:row>
      <xdr:rowOff>85725</xdr:rowOff>
    </xdr:to>
    <xdr:pic>
      <xdr:nvPicPr>
        <xdr:cNvPr id="157" name="Picture 8" descr="b">
          <a:extLst>
            <a:ext uri="{FF2B5EF4-FFF2-40B4-BE49-F238E27FC236}">
              <a16:creationId xmlns:a16="http://schemas.microsoft.com/office/drawing/2014/main" id="{00000000-0008-0000-0200-00009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3354050"/>
          <a:ext cx="15240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69</xdr:row>
      <xdr:rowOff>0</xdr:rowOff>
    </xdr:from>
    <xdr:to>
      <xdr:col>1</xdr:col>
      <xdr:colOff>152400</xdr:colOff>
      <xdr:row>70</xdr:row>
      <xdr:rowOff>85725</xdr:rowOff>
    </xdr:to>
    <xdr:pic>
      <xdr:nvPicPr>
        <xdr:cNvPr id="158" name="Picture 9" descr="b">
          <a:extLst>
            <a:ext uri="{FF2B5EF4-FFF2-40B4-BE49-F238E27FC236}">
              <a16:creationId xmlns:a16="http://schemas.microsoft.com/office/drawing/2014/main" id="{00000000-0008-0000-0200-00009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3544550"/>
          <a:ext cx="15240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69</xdr:row>
      <xdr:rowOff>0</xdr:rowOff>
    </xdr:from>
    <xdr:to>
      <xdr:col>1</xdr:col>
      <xdr:colOff>152400</xdr:colOff>
      <xdr:row>70</xdr:row>
      <xdr:rowOff>85725</xdr:rowOff>
    </xdr:to>
    <xdr:pic>
      <xdr:nvPicPr>
        <xdr:cNvPr id="159" name="Picture 10" descr="b">
          <a:extLst>
            <a:ext uri="{FF2B5EF4-FFF2-40B4-BE49-F238E27FC236}">
              <a16:creationId xmlns:a16="http://schemas.microsoft.com/office/drawing/2014/main" id="{00000000-0008-0000-0200-00009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3544550"/>
          <a:ext cx="15240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70</xdr:row>
      <xdr:rowOff>0</xdr:rowOff>
    </xdr:from>
    <xdr:to>
      <xdr:col>1</xdr:col>
      <xdr:colOff>152400</xdr:colOff>
      <xdr:row>71</xdr:row>
      <xdr:rowOff>85725</xdr:rowOff>
    </xdr:to>
    <xdr:pic>
      <xdr:nvPicPr>
        <xdr:cNvPr id="160" name="Picture 11" descr="b">
          <a:extLst>
            <a:ext uri="{FF2B5EF4-FFF2-40B4-BE49-F238E27FC236}">
              <a16:creationId xmlns:a16="http://schemas.microsoft.com/office/drawing/2014/main" id="{00000000-0008-0000-0200-0000A0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3735050"/>
          <a:ext cx="15240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70</xdr:row>
      <xdr:rowOff>0</xdr:rowOff>
    </xdr:from>
    <xdr:to>
      <xdr:col>1</xdr:col>
      <xdr:colOff>152400</xdr:colOff>
      <xdr:row>71</xdr:row>
      <xdr:rowOff>85725</xdr:rowOff>
    </xdr:to>
    <xdr:pic>
      <xdr:nvPicPr>
        <xdr:cNvPr id="161" name="Picture 12" descr="b">
          <a:extLst>
            <a:ext uri="{FF2B5EF4-FFF2-40B4-BE49-F238E27FC236}">
              <a16:creationId xmlns:a16="http://schemas.microsoft.com/office/drawing/2014/main" id="{00000000-0008-0000-0200-0000A1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3735050"/>
          <a:ext cx="15240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71</xdr:row>
      <xdr:rowOff>0</xdr:rowOff>
    </xdr:from>
    <xdr:to>
      <xdr:col>1</xdr:col>
      <xdr:colOff>152400</xdr:colOff>
      <xdr:row>72</xdr:row>
      <xdr:rowOff>85725</xdr:rowOff>
    </xdr:to>
    <xdr:pic>
      <xdr:nvPicPr>
        <xdr:cNvPr id="162" name="Picture 13" descr="b">
          <a:extLst>
            <a:ext uri="{FF2B5EF4-FFF2-40B4-BE49-F238E27FC236}">
              <a16:creationId xmlns:a16="http://schemas.microsoft.com/office/drawing/2014/main" id="{00000000-0008-0000-0200-0000A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3925550"/>
          <a:ext cx="15240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71</xdr:row>
      <xdr:rowOff>0</xdr:rowOff>
    </xdr:from>
    <xdr:to>
      <xdr:col>1</xdr:col>
      <xdr:colOff>152400</xdr:colOff>
      <xdr:row>72</xdr:row>
      <xdr:rowOff>85725</xdr:rowOff>
    </xdr:to>
    <xdr:pic>
      <xdr:nvPicPr>
        <xdr:cNvPr id="163" name="Picture 14" descr="b">
          <a:extLst>
            <a:ext uri="{FF2B5EF4-FFF2-40B4-BE49-F238E27FC236}">
              <a16:creationId xmlns:a16="http://schemas.microsoft.com/office/drawing/2014/main" id="{00000000-0008-0000-0200-0000A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3925550"/>
          <a:ext cx="15240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68</xdr:row>
      <xdr:rowOff>0</xdr:rowOff>
    </xdr:from>
    <xdr:to>
      <xdr:col>1</xdr:col>
      <xdr:colOff>152400</xdr:colOff>
      <xdr:row>69</xdr:row>
      <xdr:rowOff>57150</xdr:rowOff>
    </xdr:to>
    <xdr:pic>
      <xdr:nvPicPr>
        <xdr:cNvPr id="164" name="Picture 17" descr="b">
          <a:extLst>
            <a:ext uri="{FF2B5EF4-FFF2-40B4-BE49-F238E27FC236}">
              <a16:creationId xmlns:a16="http://schemas.microsoft.com/office/drawing/2014/main" id="{00000000-0008-0000-0200-0000A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3354050"/>
          <a:ext cx="1524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76</xdr:row>
      <xdr:rowOff>0</xdr:rowOff>
    </xdr:from>
    <xdr:to>
      <xdr:col>1</xdr:col>
      <xdr:colOff>152400</xdr:colOff>
      <xdr:row>77</xdr:row>
      <xdr:rowOff>57150</xdr:rowOff>
    </xdr:to>
    <xdr:pic>
      <xdr:nvPicPr>
        <xdr:cNvPr id="165" name="Picture 18" descr="b">
          <a:extLst>
            <a:ext uri="{FF2B5EF4-FFF2-40B4-BE49-F238E27FC236}">
              <a16:creationId xmlns:a16="http://schemas.microsoft.com/office/drawing/2014/main" id="{00000000-0008-0000-0200-0000A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878050"/>
          <a:ext cx="1524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84</xdr:row>
      <xdr:rowOff>0</xdr:rowOff>
    </xdr:from>
    <xdr:to>
      <xdr:col>1</xdr:col>
      <xdr:colOff>152400</xdr:colOff>
      <xdr:row>85</xdr:row>
      <xdr:rowOff>57150</xdr:rowOff>
    </xdr:to>
    <xdr:pic>
      <xdr:nvPicPr>
        <xdr:cNvPr id="166" name="Picture 19" descr="b">
          <a:extLst>
            <a:ext uri="{FF2B5EF4-FFF2-40B4-BE49-F238E27FC236}">
              <a16:creationId xmlns:a16="http://schemas.microsoft.com/office/drawing/2014/main" id="{00000000-0008-0000-0200-0000A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402050"/>
          <a:ext cx="1524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65</xdr:row>
      <xdr:rowOff>0</xdr:rowOff>
    </xdr:from>
    <xdr:to>
      <xdr:col>1</xdr:col>
      <xdr:colOff>152400</xdr:colOff>
      <xdr:row>66</xdr:row>
      <xdr:rowOff>57150</xdr:rowOff>
    </xdr:to>
    <xdr:pic>
      <xdr:nvPicPr>
        <xdr:cNvPr id="167" name="Picture 2" descr="b">
          <a:extLst>
            <a:ext uri="{FF2B5EF4-FFF2-40B4-BE49-F238E27FC236}">
              <a16:creationId xmlns:a16="http://schemas.microsoft.com/office/drawing/2014/main" id="{00000000-0008-0000-0200-0000A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2782550"/>
          <a:ext cx="1524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65</xdr:row>
      <xdr:rowOff>0</xdr:rowOff>
    </xdr:from>
    <xdr:to>
      <xdr:col>1</xdr:col>
      <xdr:colOff>152400</xdr:colOff>
      <xdr:row>66</xdr:row>
      <xdr:rowOff>57150</xdr:rowOff>
    </xdr:to>
    <xdr:pic>
      <xdr:nvPicPr>
        <xdr:cNvPr id="168" name="Picture 3" descr="b">
          <a:extLst>
            <a:ext uri="{FF2B5EF4-FFF2-40B4-BE49-F238E27FC236}">
              <a16:creationId xmlns:a16="http://schemas.microsoft.com/office/drawing/2014/main" id="{00000000-0008-0000-0200-0000A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2782550"/>
          <a:ext cx="1524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65</xdr:row>
      <xdr:rowOff>0</xdr:rowOff>
    </xdr:from>
    <xdr:to>
      <xdr:col>1</xdr:col>
      <xdr:colOff>152400</xdr:colOff>
      <xdr:row>66</xdr:row>
      <xdr:rowOff>85725</xdr:rowOff>
    </xdr:to>
    <xdr:pic>
      <xdr:nvPicPr>
        <xdr:cNvPr id="169" name="Picture 4" descr="b">
          <a:extLst>
            <a:ext uri="{FF2B5EF4-FFF2-40B4-BE49-F238E27FC236}">
              <a16:creationId xmlns:a16="http://schemas.microsoft.com/office/drawing/2014/main" id="{00000000-0008-0000-0200-0000A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2782550"/>
          <a:ext cx="15240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66</xdr:row>
      <xdr:rowOff>0</xdr:rowOff>
    </xdr:from>
    <xdr:to>
      <xdr:col>1</xdr:col>
      <xdr:colOff>152400</xdr:colOff>
      <xdr:row>67</xdr:row>
      <xdr:rowOff>85725</xdr:rowOff>
    </xdr:to>
    <xdr:pic>
      <xdr:nvPicPr>
        <xdr:cNvPr id="170" name="Picture 5" descr="b">
          <a:extLst>
            <a:ext uri="{FF2B5EF4-FFF2-40B4-BE49-F238E27FC236}">
              <a16:creationId xmlns:a16="http://schemas.microsoft.com/office/drawing/2014/main" id="{00000000-0008-0000-0200-0000A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2973050"/>
          <a:ext cx="15240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67</xdr:row>
      <xdr:rowOff>0</xdr:rowOff>
    </xdr:from>
    <xdr:to>
      <xdr:col>1</xdr:col>
      <xdr:colOff>152400</xdr:colOff>
      <xdr:row>68</xdr:row>
      <xdr:rowOff>85725</xdr:rowOff>
    </xdr:to>
    <xdr:pic>
      <xdr:nvPicPr>
        <xdr:cNvPr id="171" name="Picture 6" descr="b">
          <a:extLst>
            <a:ext uri="{FF2B5EF4-FFF2-40B4-BE49-F238E27FC236}">
              <a16:creationId xmlns:a16="http://schemas.microsoft.com/office/drawing/2014/main" id="{00000000-0008-0000-0200-0000A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3163550"/>
          <a:ext cx="15240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68</xdr:row>
      <xdr:rowOff>0</xdr:rowOff>
    </xdr:from>
    <xdr:to>
      <xdr:col>1</xdr:col>
      <xdr:colOff>152400</xdr:colOff>
      <xdr:row>69</xdr:row>
      <xdr:rowOff>57150</xdr:rowOff>
    </xdr:to>
    <xdr:pic>
      <xdr:nvPicPr>
        <xdr:cNvPr id="172" name="Picture 7" descr="b">
          <a:extLst>
            <a:ext uri="{FF2B5EF4-FFF2-40B4-BE49-F238E27FC236}">
              <a16:creationId xmlns:a16="http://schemas.microsoft.com/office/drawing/2014/main" id="{00000000-0008-0000-0200-0000A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3354050"/>
          <a:ext cx="1524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68</xdr:row>
      <xdr:rowOff>0</xdr:rowOff>
    </xdr:from>
    <xdr:to>
      <xdr:col>1</xdr:col>
      <xdr:colOff>152400</xdr:colOff>
      <xdr:row>69</xdr:row>
      <xdr:rowOff>85725</xdr:rowOff>
    </xdr:to>
    <xdr:pic>
      <xdr:nvPicPr>
        <xdr:cNvPr id="173" name="Picture 8" descr="b">
          <a:extLst>
            <a:ext uri="{FF2B5EF4-FFF2-40B4-BE49-F238E27FC236}">
              <a16:creationId xmlns:a16="http://schemas.microsoft.com/office/drawing/2014/main" id="{00000000-0008-0000-0200-0000A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3354050"/>
          <a:ext cx="15240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69</xdr:row>
      <xdr:rowOff>0</xdr:rowOff>
    </xdr:from>
    <xdr:to>
      <xdr:col>1</xdr:col>
      <xdr:colOff>152400</xdr:colOff>
      <xdr:row>70</xdr:row>
      <xdr:rowOff>85725</xdr:rowOff>
    </xdr:to>
    <xdr:pic>
      <xdr:nvPicPr>
        <xdr:cNvPr id="174" name="Picture 9" descr="b">
          <a:extLst>
            <a:ext uri="{FF2B5EF4-FFF2-40B4-BE49-F238E27FC236}">
              <a16:creationId xmlns:a16="http://schemas.microsoft.com/office/drawing/2014/main" id="{00000000-0008-0000-0200-0000A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3544550"/>
          <a:ext cx="15240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69</xdr:row>
      <xdr:rowOff>0</xdr:rowOff>
    </xdr:from>
    <xdr:to>
      <xdr:col>1</xdr:col>
      <xdr:colOff>152400</xdr:colOff>
      <xdr:row>70</xdr:row>
      <xdr:rowOff>85725</xdr:rowOff>
    </xdr:to>
    <xdr:pic>
      <xdr:nvPicPr>
        <xdr:cNvPr id="175" name="Picture 10" descr="b">
          <a:extLst>
            <a:ext uri="{FF2B5EF4-FFF2-40B4-BE49-F238E27FC236}">
              <a16:creationId xmlns:a16="http://schemas.microsoft.com/office/drawing/2014/main" id="{00000000-0008-0000-0200-0000A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3544550"/>
          <a:ext cx="15240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70</xdr:row>
      <xdr:rowOff>0</xdr:rowOff>
    </xdr:from>
    <xdr:to>
      <xdr:col>1</xdr:col>
      <xdr:colOff>152400</xdr:colOff>
      <xdr:row>71</xdr:row>
      <xdr:rowOff>85725</xdr:rowOff>
    </xdr:to>
    <xdr:pic>
      <xdr:nvPicPr>
        <xdr:cNvPr id="176" name="Picture 11" descr="b">
          <a:extLst>
            <a:ext uri="{FF2B5EF4-FFF2-40B4-BE49-F238E27FC236}">
              <a16:creationId xmlns:a16="http://schemas.microsoft.com/office/drawing/2014/main" id="{00000000-0008-0000-0200-0000B0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3735050"/>
          <a:ext cx="15240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70</xdr:row>
      <xdr:rowOff>0</xdr:rowOff>
    </xdr:from>
    <xdr:to>
      <xdr:col>1</xdr:col>
      <xdr:colOff>152400</xdr:colOff>
      <xdr:row>71</xdr:row>
      <xdr:rowOff>85725</xdr:rowOff>
    </xdr:to>
    <xdr:pic>
      <xdr:nvPicPr>
        <xdr:cNvPr id="177" name="Picture 12" descr="b">
          <a:extLst>
            <a:ext uri="{FF2B5EF4-FFF2-40B4-BE49-F238E27FC236}">
              <a16:creationId xmlns:a16="http://schemas.microsoft.com/office/drawing/2014/main" id="{00000000-0008-0000-0200-0000B1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3735050"/>
          <a:ext cx="15240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71</xdr:row>
      <xdr:rowOff>0</xdr:rowOff>
    </xdr:from>
    <xdr:to>
      <xdr:col>1</xdr:col>
      <xdr:colOff>152400</xdr:colOff>
      <xdr:row>72</xdr:row>
      <xdr:rowOff>85725</xdr:rowOff>
    </xdr:to>
    <xdr:pic>
      <xdr:nvPicPr>
        <xdr:cNvPr id="178" name="Picture 13" descr="b">
          <a:extLst>
            <a:ext uri="{FF2B5EF4-FFF2-40B4-BE49-F238E27FC236}">
              <a16:creationId xmlns:a16="http://schemas.microsoft.com/office/drawing/2014/main" id="{00000000-0008-0000-0200-0000B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3925550"/>
          <a:ext cx="15240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71</xdr:row>
      <xdr:rowOff>0</xdr:rowOff>
    </xdr:from>
    <xdr:to>
      <xdr:col>1</xdr:col>
      <xdr:colOff>152400</xdr:colOff>
      <xdr:row>72</xdr:row>
      <xdr:rowOff>85725</xdr:rowOff>
    </xdr:to>
    <xdr:pic>
      <xdr:nvPicPr>
        <xdr:cNvPr id="179" name="Picture 14" descr="b">
          <a:extLst>
            <a:ext uri="{FF2B5EF4-FFF2-40B4-BE49-F238E27FC236}">
              <a16:creationId xmlns:a16="http://schemas.microsoft.com/office/drawing/2014/main" id="{00000000-0008-0000-0200-0000B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3925550"/>
          <a:ext cx="15240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68</xdr:row>
      <xdr:rowOff>0</xdr:rowOff>
    </xdr:from>
    <xdr:to>
      <xdr:col>1</xdr:col>
      <xdr:colOff>152400</xdr:colOff>
      <xdr:row>69</xdr:row>
      <xdr:rowOff>57150</xdr:rowOff>
    </xdr:to>
    <xdr:pic>
      <xdr:nvPicPr>
        <xdr:cNvPr id="180" name="Picture 17" descr="b">
          <a:extLst>
            <a:ext uri="{FF2B5EF4-FFF2-40B4-BE49-F238E27FC236}">
              <a16:creationId xmlns:a16="http://schemas.microsoft.com/office/drawing/2014/main" id="{00000000-0008-0000-0200-0000B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3354050"/>
          <a:ext cx="1524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76</xdr:row>
      <xdr:rowOff>0</xdr:rowOff>
    </xdr:from>
    <xdr:to>
      <xdr:col>1</xdr:col>
      <xdr:colOff>152400</xdr:colOff>
      <xdr:row>77</xdr:row>
      <xdr:rowOff>57150</xdr:rowOff>
    </xdr:to>
    <xdr:pic>
      <xdr:nvPicPr>
        <xdr:cNvPr id="181" name="Picture 18" descr="b">
          <a:extLst>
            <a:ext uri="{FF2B5EF4-FFF2-40B4-BE49-F238E27FC236}">
              <a16:creationId xmlns:a16="http://schemas.microsoft.com/office/drawing/2014/main" id="{00000000-0008-0000-0200-0000B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878050"/>
          <a:ext cx="1524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84</xdr:row>
      <xdr:rowOff>0</xdr:rowOff>
    </xdr:from>
    <xdr:to>
      <xdr:col>1</xdr:col>
      <xdr:colOff>152400</xdr:colOff>
      <xdr:row>85</xdr:row>
      <xdr:rowOff>57150</xdr:rowOff>
    </xdr:to>
    <xdr:pic>
      <xdr:nvPicPr>
        <xdr:cNvPr id="182" name="Picture 19" descr="b">
          <a:extLst>
            <a:ext uri="{FF2B5EF4-FFF2-40B4-BE49-F238E27FC236}">
              <a16:creationId xmlns:a16="http://schemas.microsoft.com/office/drawing/2014/main" id="{00000000-0008-0000-0200-0000B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402050"/>
          <a:ext cx="1524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65</xdr:row>
      <xdr:rowOff>0</xdr:rowOff>
    </xdr:from>
    <xdr:to>
      <xdr:col>1</xdr:col>
      <xdr:colOff>152400</xdr:colOff>
      <xdr:row>66</xdr:row>
      <xdr:rowOff>57150</xdr:rowOff>
    </xdr:to>
    <xdr:pic>
      <xdr:nvPicPr>
        <xdr:cNvPr id="183" name="Picture 2" descr="b">
          <a:extLst>
            <a:ext uri="{FF2B5EF4-FFF2-40B4-BE49-F238E27FC236}">
              <a16:creationId xmlns:a16="http://schemas.microsoft.com/office/drawing/2014/main" id="{00000000-0008-0000-0200-0000B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2782550"/>
          <a:ext cx="1524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65</xdr:row>
      <xdr:rowOff>0</xdr:rowOff>
    </xdr:from>
    <xdr:to>
      <xdr:col>1</xdr:col>
      <xdr:colOff>152400</xdr:colOff>
      <xdr:row>66</xdr:row>
      <xdr:rowOff>57150</xdr:rowOff>
    </xdr:to>
    <xdr:pic>
      <xdr:nvPicPr>
        <xdr:cNvPr id="184" name="Picture 3" descr="b">
          <a:extLst>
            <a:ext uri="{FF2B5EF4-FFF2-40B4-BE49-F238E27FC236}">
              <a16:creationId xmlns:a16="http://schemas.microsoft.com/office/drawing/2014/main" id="{00000000-0008-0000-0200-0000B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2782550"/>
          <a:ext cx="1524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65</xdr:row>
      <xdr:rowOff>0</xdr:rowOff>
    </xdr:from>
    <xdr:to>
      <xdr:col>1</xdr:col>
      <xdr:colOff>152400</xdr:colOff>
      <xdr:row>66</xdr:row>
      <xdr:rowOff>85725</xdr:rowOff>
    </xdr:to>
    <xdr:pic>
      <xdr:nvPicPr>
        <xdr:cNvPr id="185" name="Picture 4" descr="b">
          <a:extLst>
            <a:ext uri="{FF2B5EF4-FFF2-40B4-BE49-F238E27FC236}">
              <a16:creationId xmlns:a16="http://schemas.microsoft.com/office/drawing/2014/main" id="{00000000-0008-0000-0200-0000B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2782550"/>
          <a:ext cx="15240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66</xdr:row>
      <xdr:rowOff>0</xdr:rowOff>
    </xdr:from>
    <xdr:to>
      <xdr:col>1</xdr:col>
      <xdr:colOff>152400</xdr:colOff>
      <xdr:row>67</xdr:row>
      <xdr:rowOff>85725</xdr:rowOff>
    </xdr:to>
    <xdr:pic>
      <xdr:nvPicPr>
        <xdr:cNvPr id="186" name="Picture 5" descr="b">
          <a:extLst>
            <a:ext uri="{FF2B5EF4-FFF2-40B4-BE49-F238E27FC236}">
              <a16:creationId xmlns:a16="http://schemas.microsoft.com/office/drawing/2014/main" id="{00000000-0008-0000-0200-0000B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2973050"/>
          <a:ext cx="15240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67</xdr:row>
      <xdr:rowOff>0</xdr:rowOff>
    </xdr:from>
    <xdr:to>
      <xdr:col>1</xdr:col>
      <xdr:colOff>152400</xdr:colOff>
      <xdr:row>68</xdr:row>
      <xdr:rowOff>85725</xdr:rowOff>
    </xdr:to>
    <xdr:pic>
      <xdr:nvPicPr>
        <xdr:cNvPr id="187" name="Picture 6" descr="b">
          <a:extLst>
            <a:ext uri="{FF2B5EF4-FFF2-40B4-BE49-F238E27FC236}">
              <a16:creationId xmlns:a16="http://schemas.microsoft.com/office/drawing/2014/main" id="{00000000-0008-0000-0200-0000B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3163550"/>
          <a:ext cx="15240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68</xdr:row>
      <xdr:rowOff>0</xdr:rowOff>
    </xdr:from>
    <xdr:to>
      <xdr:col>1</xdr:col>
      <xdr:colOff>152400</xdr:colOff>
      <xdr:row>69</xdr:row>
      <xdr:rowOff>57150</xdr:rowOff>
    </xdr:to>
    <xdr:pic>
      <xdr:nvPicPr>
        <xdr:cNvPr id="188" name="Picture 7" descr="b">
          <a:extLst>
            <a:ext uri="{FF2B5EF4-FFF2-40B4-BE49-F238E27FC236}">
              <a16:creationId xmlns:a16="http://schemas.microsoft.com/office/drawing/2014/main" id="{00000000-0008-0000-0200-0000B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3354050"/>
          <a:ext cx="1524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68</xdr:row>
      <xdr:rowOff>0</xdr:rowOff>
    </xdr:from>
    <xdr:to>
      <xdr:col>1</xdr:col>
      <xdr:colOff>152400</xdr:colOff>
      <xdr:row>69</xdr:row>
      <xdr:rowOff>85725</xdr:rowOff>
    </xdr:to>
    <xdr:pic>
      <xdr:nvPicPr>
        <xdr:cNvPr id="189" name="Picture 8" descr="b">
          <a:extLst>
            <a:ext uri="{FF2B5EF4-FFF2-40B4-BE49-F238E27FC236}">
              <a16:creationId xmlns:a16="http://schemas.microsoft.com/office/drawing/2014/main" id="{00000000-0008-0000-0200-0000B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3354050"/>
          <a:ext cx="15240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69</xdr:row>
      <xdr:rowOff>0</xdr:rowOff>
    </xdr:from>
    <xdr:to>
      <xdr:col>1</xdr:col>
      <xdr:colOff>152400</xdr:colOff>
      <xdr:row>70</xdr:row>
      <xdr:rowOff>85725</xdr:rowOff>
    </xdr:to>
    <xdr:pic>
      <xdr:nvPicPr>
        <xdr:cNvPr id="190" name="Picture 9" descr="b">
          <a:extLst>
            <a:ext uri="{FF2B5EF4-FFF2-40B4-BE49-F238E27FC236}">
              <a16:creationId xmlns:a16="http://schemas.microsoft.com/office/drawing/2014/main" id="{00000000-0008-0000-0200-0000B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3544550"/>
          <a:ext cx="15240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69</xdr:row>
      <xdr:rowOff>0</xdr:rowOff>
    </xdr:from>
    <xdr:to>
      <xdr:col>1</xdr:col>
      <xdr:colOff>152400</xdr:colOff>
      <xdr:row>70</xdr:row>
      <xdr:rowOff>85725</xdr:rowOff>
    </xdr:to>
    <xdr:pic>
      <xdr:nvPicPr>
        <xdr:cNvPr id="191" name="Picture 10" descr="b">
          <a:extLst>
            <a:ext uri="{FF2B5EF4-FFF2-40B4-BE49-F238E27FC236}">
              <a16:creationId xmlns:a16="http://schemas.microsoft.com/office/drawing/2014/main" id="{00000000-0008-0000-0200-0000B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3544550"/>
          <a:ext cx="15240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70</xdr:row>
      <xdr:rowOff>0</xdr:rowOff>
    </xdr:from>
    <xdr:to>
      <xdr:col>1</xdr:col>
      <xdr:colOff>152400</xdr:colOff>
      <xdr:row>71</xdr:row>
      <xdr:rowOff>85725</xdr:rowOff>
    </xdr:to>
    <xdr:pic>
      <xdr:nvPicPr>
        <xdr:cNvPr id="192" name="Picture 11" descr="b">
          <a:extLst>
            <a:ext uri="{FF2B5EF4-FFF2-40B4-BE49-F238E27FC236}">
              <a16:creationId xmlns:a16="http://schemas.microsoft.com/office/drawing/2014/main" id="{00000000-0008-0000-0200-0000C0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3735050"/>
          <a:ext cx="15240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70</xdr:row>
      <xdr:rowOff>0</xdr:rowOff>
    </xdr:from>
    <xdr:to>
      <xdr:col>1</xdr:col>
      <xdr:colOff>152400</xdr:colOff>
      <xdr:row>71</xdr:row>
      <xdr:rowOff>85725</xdr:rowOff>
    </xdr:to>
    <xdr:pic>
      <xdr:nvPicPr>
        <xdr:cNvPr id="193" name="Picture 12" descr="b">
          <a:extLst>
            <a:ext uri="{FF2B5EF4-FFF2-40B4-BE49-F238E27FC236}">
              <a16:creationId xmlns:a16="http://schemas.microsoft.com/office/drawing/2014/main" id="{00000000-0008-0000-0200-0000C1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3735050"/>
          <a:ext cx="15240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71</xdr:row>
      <xdr:rowOff>0</xdr:rowOff>
    </xdr:from>
    <xdr:to>
      <xdr:col>1</xdr:col>
      <xdr:colOff>152400</xdr:colOff>
      <xdr:row>72</xdr:row>
      <xdr:rowOff>85725</xdr:rowOff>
    </xdr:to>
    <xdr:pic>
      <xdr:nvPicPr>
        <xdr:cNvPr id="194" name="Picture 13" descr="b">
          <a:extLst>
            <a:ext uri="{FF2B5EF4-FFF2-40B4-BE49-F238E27FC236}">
              <a16:creationId xmlns:a16="http://schemas.microsoft.com/office/drawing/2014/main" id="{00000000-0008-0000-0200-0000C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3925550"/>
          <a:ext cx="15240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71</xdr:row>
      <xdr:rowOff>0</xdr:rowOff>
    </xdr:from>
    <xdr:to>
      <xdr:col>1</xdr:col>
      <xdr:colOff>152400</xdr:colOff>
      <xdr:row>72</xdr:row>
      <xdr:rowOff>85725</xdr:rowOff>
    </xdr:to>
    <xdr:pic>
      <xdr:nvPicPr>
        <xdr:cNvPr id="195" name="Picture 14" descr="b">
          <a:extLst>
            <a:ext uri="{FF2B5EF4-FFF2-40B4-BE49-F238E27FC236}">
              <a16:creationId xmlns:a16="http://schemas.microsoft.com/office/drawing/2014/main" id="{00000000-0008-0000-0200-0000C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3925550"/>
          <a:ext cx="15240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68</xdr:row>
      <xdr:rowOff>0</xdr:rowOff>
    </xdr:from>
    <xdr:to>
      <xdr:col>1</xdr:col>
      <xdr:colOff>152400</xdr:colOff>
      <xdr:row>69</xdr:row>
      <xdr:rowOff>57150</xdr:rowOff>
    </xdr:to>
    <xdr:pic>
      <xdr:nvPicPr>
        <xdr:cNvPr id="196" name="Picture 17" descr="b">
          <a:extLst>
            <a:ext uri="{FF2B5EF4-FFF2-40B4-BE49-F238E27FC236}">
              <a16:creationId xmlns:a16="http://schemas.microsoft.com/office/drawing/2014/main" id="{00000000-0008-0000-0200-0000C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3354050"/>
          <a:ext cx="1524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76</xdr:row>
      <xdr:rowOff>0</xdr:rowOff>
    </xdr:from>
    <xdr:to>
      <xdr:col>1</xdr:col>
      <xdr:colOff>152400</xdr:colOff>
      <xdr:row>77</xdr:row>
      <xdr:rowOff>57150</xdr:rowOff>
    </xdr:to>
    <xdr:pic>
      <xdr:nvPicPr>
        <xdr:cNvPr id="197" name="Picture 18" descr="b">
          <a:extLst>
            <a:ext uri="{FF2B5EF4-FFF2-40B4-BE49-F238E27FC236}">
              <a16:creationId xmlns:a16="http://schemas.microsoft.com/office/drawing/2014/main" id="{00000000-0008-0000-0200-0000C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878050"/>
          <a:ext cx="1524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84</xdr:row>
      <xdr:rowOff>0</xdr:rowOff>
    </xdr:from>
    <xdr:to>
      <xdr:col>1</xdr:col>
      <xdr:colOff>152400</xdr:colOff>
      <xdr:row>85</xdr:row>
      <xdr:rowOff>57150</xdr:rowOff>
    </xdr:to>
    <xdr:pic>
      <xdr:nvPicPr>
        <xdr:cNvPr id="198" name="Picture 19" descr="b">
          <a:extLst>
            <a:ext uri="{FF2B5EF4-FFF2-40B4-BE49-F238E27FC236}">
              <a16:creationId xmlns:a16="http://schemas.microsoft.com/office/drawing/2014/main" id="{00000000-0008-0000-0200-0000C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402050"/>
          <a:ext cx="1524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97</xdr:row>
      <xdr:rowOff>0</xdr:rowOff>
    </xdr:from>
    <xdr:to>
      <xdr:col>1</xdr:col>
      <xdr:colOff>152400</xdr:colOff>
      <xdr:row>98</xdr:row>
      <xdr:rowOff>47625</xdr:rowOff>
    </xdr:to>
    <xdr:pic>
      <xdr:nvPicPr>
        <xdr:cNvPr id="199" name="Picture 27" descr="b">
          <a:extLst>
            <a:ext uri="{FF2B5EF4-FFF2-40B4-BE49-F238E27FC236}">
              <a16:creationId xmlns:a16="http://schemas.microsoft.com/office/drawing/2014/main" id="{00000000-0008-0000-0200-0000C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9259550"/>
          <a:ext cx="1524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97</xdr:row>
      <xdr:rowOff>0</xdr:rowOff>
    </xdr:from>
    <xdr:to>
      <xdr:col>1</xdr:col>
      <xdr:colOff>152400</xdr:colOff>
      <xdr:row>98</xdr:row>
      <xdr:rowOff>47625</xdr:rowOff>
    </xdr:to>
    <xdr:pic>
      <xdr:nvPicPr>
        <xdr:cNvPr id="200" name="Picture 27" descr="b">
          <a:extLst>
            <a:ext uri="{FF2B5EF4-FFF2-40B4-BE49-F238E27FC236}">
              <a16:creationId xmlns:a16="http://schemas.microsoft.com/office/drawing/2014/main" id="{00000000-0008-0000-0200-0000C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9259550"/>
          <a:ext cx="1524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97</xdr:row>
      <xdr:rowOff>0</xdr:rowOff>
    </xdr:from>
    <xdr:to>
      <xdr:col>1</xdr:col>
      <xdr:colOff>152400</xdr:colOff>
      <xdr:row>98</xdr:row>
      <xdr:rowOff>47625</xdr:rowOff>
    </xdr:to>
    <xdr:pic>
      <xdr:nvPicPr>
        <xdr:cNvPr id="201" name="Picture 27" descr="b">
          <a:extLst>
            <a:ext uri="{FF2B5EF4-FFF2-40B4-BE49-F238E27FC236}">
              <a16:creationId xmlns:a16="http://schemas.microsoft.com/office/drawing/2014/main" id="{00000000-0008-0000-0200-0000C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9259550"/>
          <a:ext cx="1524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97</xdr:row>
      <xdr:rowOff>0</xdr:rowOff>
    </xdr:from>
    <xdr:to>
      <xdr:col>1</xdr:col>
      <xdr:colOff>152400</xdr:colOff>
      <xdr:row>98</xdr:row>
      <xdr:rowOff>47625</xdr:rowOff>
    </xdr:to>
    <xdr:pic>
      <xdr:nvPicPr>
        <xdr:cNvPr id="202" name="Picture 27" descr="b">
          <a:extLst>
            <a:ext uri="{FF2B5EF4-FFF2-40B4-BE49-F238E27FC236}">
              <a16:creationId xmlns:a16="http://schemas.microsoft.com/office/drawing/2014/main" id="{00000000-0008-0000-0200-0000C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9259550"/>
          <a:ext cx="1524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97</xdr:row>
      <xdr:rowOff>0</xdr:rowOff>
    </xdr:from>
    <xdr:to>
      <xdr:col>1</xdr:col>
      <xdr:colOff>152400</xdr:colOff>
      <xdr:row>98</xdr:row>
      <xdr:rowOff>47625</xdr:rowOff>
    </xdr:to>
    <xdr:pic>
      <xdr:nvPicPr>
        <xdr:cNvPr id="203" name="Picture 27" descr="b">
          <a:extLst>
            <a:ext uri="{FF2B5EF4-FFF2-40B4-BE49-F238E27FC236}">
              <a16:creationId xmlns:a16="http://schemas.microsoft.com/office/drawing/2014/main" id="{00000000-0008-0000-0200-0000C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9259550"/>
          <a:ext cx="1524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97</xdr:row>
      <xdr:rowOff>0</xdr:rowOff>
    </xdr:from>
    <xdr:to>
      <xdr:col>1</xdr:col>
      <xdr:colOff>152400</xdr:colOff>
      <xdr:row>98</xdr:row>
      <xdr:rowOff>47625</xdr:rowOff>
    </xdr:to>
    <xdr:pic>
      <xdr:nvPicPr>
        <xdr:cNvPr id="204" name="Picture 27" descr="b">
          <a:extLst>
            <a:ext uri="{FF2B5EF4-FFF2-40B4-BE49-F238E27FC236}">
              <a16:creationId xmlns:a16="http://schemas.microsoft.com/office/drawing/2014/main" id="{00000000-0008-0000-0200-0000C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9259550"/>
          <a:ext cx="1524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98</xdr:row>
      <xdr:rowOff>0</xdr:rowOff>
    </xdr:from>
    <xdr:to>
      <xdr:col>1</xdr:col>
      <xdr:colOff>152400</xdr:colOff>
      <xdr:row>99</xdr:row>
      <xdr:rowOff>47625</xdr:rowOff>
    </xdr:to>
    <xdr:pic>
      <xdr:nvPicPr>
        <xdr:cNvPr id="205" name="Picture 27" descr="b">
          <a:extLst>
            <a:ext uri="{FF2B5EF4-FFF2-40B4-BE49-F238E27FC236}">
              <a16:creationId xmlns:a16="http://schemas.microsoft.com/office/drawing/2014/main" id="{00000000-0008-0000-0200-0000C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9450050"/>
          <a:ext cx="1524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98</xdr:row>
      <xdr:rowOff>0</xdr:rowOff>
    </xdr:from>
    <xdr:to>
      <xdr:col>1</xdr:col>
      <xdr:colOff>152400</xdr:colOff>
      <xdr:row>99</xdr:row>
      <xdr:rowOff>47625</xdr:rowOff>
    </xdr:to>
    <xdr:pic>
      <xdr:nvPicPr>
        <xdr:cNvPr id="206" name="Picture 27" descr="b">
          <a:extLst>
            <a:ext uri="{FF2B5EF4-FFF2-40B4-BE49-F238E27FC236}">
              <a16:creationId xmlns:a16="http://schemas.microsoft.com/office/drawing/2014/main" id="{00000000-0008-0000-0200-0000C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9450050"/>
          <a:ext cx="1524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98</xdr:row>
      <xdr:rowOff>0</xdr:rowOff>
    </xdr:from>
    <xdr:to>
      <xdr:col>1</xdr:col>
      <xdr:colOff>152400</xdr:colOff>
      <xdr:row>99</xdr:row>
      <xdr:rowOff>47625</xdr:rowOff>
    </xdr:to>
    <xdr:pic>
      <xdr:nvPicPr>
        <xdr:cNvPr id="207" name="Picture 27" descr="b">
          <a:extLst>
            <a:ext uri="{FF2B5EF4-FFF2-40B4-BE49-F238E27FC236}">
              <a16:creationId xmlns:a16="http://schemas.microsoft.com/office/drawing/2014/main" id="{00000000-0008-0000-0200-0000C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9450050"/>
          <a:ext cx="1524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98</xdr:row>
      <xdr:rowOff>0</xdr:rowOff>
    </xdr:from>
    <xdr:to>
      <xdr:col>1</xdr:col>
      <xdr:colOff>152400</xdr:colOff>
      <xdr:row>99</xdr:row>
      <xdr:rowOff>47625</xdr:rowOff>
    </xdr:to>
    <xdr:pic>
      <xdr:nvPicPr>
        <xdr:cNvPr id="208" name="Picture 27" descr="b">
          <a:extLst>
            <a:ext uri="{FF2B5EF4-FFF2-40B4-BE49-F238E27FC236}">
              <a16:creationId xmlns:a16="http://schemas.microsoft.com/office/drawing/2014/main" id="{00000000-0008-0000-0200-0000D0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9450050"/>
          <a:ext cx="1524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98</xdr:row>
      <xdr:rowOff>0</xdr:rowOff>
    </xdr:from>
    <xdr:to>
      <xdr:col>1</xdr:col>
      <xdr:colOff>152400</xdr:colOff>
      <xdr:row>99</xdr:row>
      <xdr:rowOff>47625</xdr:rowOff>
    </xdr:to>
    <xdr:pic>
      <xdr:nvPicPr>
        <xdr:cNvPr id="209" name="Picture 27" descr="b">
          <a:extLst>
            <a:ext uri="{FF2B5EF4-FFF2-40B4-BE49-F238E27FC236}">
              <a16:creationId xmlns:a16="http://schemas.microsoft.com/office/drawing/2014/main" id="{00000000-0008-0000-0200-0000D1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9450050"/>
          <a:ext cx="1524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98</xdr:row>
      <xdr:rowOff>0</xdr:rowOff>
    </xdr:from>
    <xdr:to>
      <xdr:col>1</xdr:col>
      <xdr:colOff>152400</xdr:colOff>
      <xdr:row>99</xdr:row>
      <xdr:rowOff>47625</xdr:rowOff>
    </xdr:to>
    <xdr:pic>
      <xdr:nvPicPr>
        <xdr:cNvPr id="210" name="Picture 27" descr="b">
          <a:extLst>
            <a:ext uri="{FF2B5EF4-FFF2-40B4-BE49-F238E27FC236}">
              <a16:creationId xmlns:a16="http://schemas.microsoft.com/office/drawing/2014/main" id="{00000000-0008-0000-0200-0000D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9450050"/>
          <a:ext cx="1524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97</xdr:row>
      <xdr:rowOff>0</xdr:rowOff>
    </xdr:from>
    <xdr:to>
      <xdr:col>1</xdr:col>
      <xdr:colOff>152400</xdr:colOff>
      <xdr:row>98</xdr:row>
      <xdr:rowOff>57150</xdr:rowOff>
    </xdr:to>
    <xdr:pic>
      <xdr:nvPicPr>
        <xdr:cNvPr id="211" name="Picture 27" descr="b">
          <a:extLst>
            <a:ext uri="{FF2B5EF4-FFF2-40B4-BE49-F238E27FC236}">
              <a16:creationId xmlns:a16="http://schemas.microsoft.com/office/drawing/2014/main" id="{00000000-0008-0000-0200-0000D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9259550"/>
          <a:ext cx="1524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97</xdr:row>
      <xdr:rowOff>0</xdr:rowOff>
    </xdr:from>
    <xdr:to>
      <xdr:col>1</xdr:col>
      <xdr:colOff>152400</xdr:colOff>
      <xdr:row>98</xdr:row>
      <xdr:rowOff>57150</xdr:rowOff>
    </xdr:to>
    <xdr:pic>
      <xdr:nvPicPr>
        <xdr:cNvPr id="212" name="Picture 27" descr="b">
          <a:extLst>
            <a:ext uri="{FF2B5EF4-FFF2-40B4-BE49-F238E27FC236}">
              <a16:creationId xmlns:a16="http://schemas.microsoft.com/office/drawing/2014/main" id="{00000000-0008-0000-0200-0000D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9259550"/>
          <a:ext cx="1524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97</xdr:row>
      <xdr:rowOff>0</xdr:rowOff>
    </xdr:from>
    <xdr:to>
      <xdr:col>1</xdr:col>
      <xdr:colOff>152400</xdr:colOff>
      <xdr:row>98</xdr:row>
      <xdr:rowOff>57150</xdr:rowOff>
    </xdr:to>
    <xdr:pic>
      <xdr:nvPicPr>
        <xdr:cNvPr id="213" name="Picture 27" descr="b">
          <a:extLst>
            <a:ext uri="{FF2B5EF4-FFF2-40B4-BE49-F238E27FC236}">
              <a16:creationId xmlns:a16="http://schemas.microsoft.com/office/drawing/2014/main" id="{00000000-0008-0000-0200-0000D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9259550"/>
          <a:ext cx="1524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97</xdr:row>
      <xdr:rowOff>0</xdr:rowOff>
    </xdr:from>
    <xdr:to>
      <xdr:col>1</xdr:col>
      <xdr:colOff>152400</xdr:colOff>
      <xdr:row>98</xdr:row>
      <xdr:rowOff>47625</xdr:rowOff>
    </xdr:to>
    <xdr:pic>
      <xdr:nvPicPr>
        <xdr:cNvPr id="214" name="Picture 27" descr="b">
          <a:extLst>
            <a:ext uri="{FF2B5EF4-FFF2-40B4-BE49-F238E27FC236}">
              <a16:creationId xmlns:a16="http://schemas.microsoft.com/office/drawing/2014/main" id="{00000000-0008-0000-0200-0000D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9259550"/>
          <a:ext cx="1524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98</xdr:row>
      <xdr:rowOff>0</xdr:rowOff>
    </xdr:from>
    <xdr:to>
      <xdr:col>1</xdr:col>
      <xdr:colOff>152400</xdr:colOff>
      <xdr:row>99</xdr:row>
      <xdr:rowOff>57150</xdr:rowOff>
    </xdr:to>
    <xdr:pic>
      <xdr:nvPicPr>
        <xdr:cNvPr id="215" name="Picture 27" descr="b">
          <a:extLst>
            <a:ext uri="{FF2B5EF4-FFF2-40B4-BE49-F238E27FC236}">
              <a16:creationId xmlns:a16="http://schemas.microsoft.com/office/drawing/2014/main" id="{00000000-0008-0000-0200-0000D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9450050"/>
          <a:ext cx="1524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98</xdr:row>
      <xdr:rowOff>0</xdr:rowOff>
    </xdr:from>
    <xdr:to>
      <xdr:col>1</xdr:col>
      <xdr:colOff>152400</xdr:colOff>
      <xdr:row>99</xdr:row>
      <xdr:rowOff>47625</xdr:rowOff>
    </xdr:to>
    <xdr:pic>
      <xdr:nvPicPr>
        <xdr:cNvPr id="216" name="Picture 27" descr="b">
          <a:extLst>
            <a:ext uri="{FF2B5EF4-FFF2-40B4-BE49-F238E27FC236}">
              <a16:creationId xmlns:a16="http://schemas.microsoft.com/office/drawing/2014/main" id="{00000000-0008-0000-0200-0000D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9450050"/>
          <a:ext cx="1524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98</xdr:row>
      <xdr:rowOff>0</xdr:rowOff>
    </xdr:from>
    <xdr:to>
      <xdr:col>1</xdr:col>
      <xdr:colOff>152400</xdr:colOff>
      <xdr:row>99</xdr:row>
      <xdr:rowOff>47625</xdr:rowOff>
    </xdr:to>
    <xdr:pic>
      <xdr:nvPicPr>
        <xdr:cNvPr id="217" name="Picture 27" descr="b">
          <a:extLst>
            <a:ext uri="{FF2B5EF4-FFF2-40B4-BE49-F238E27FC236}">
              <a16:creationId xmlns:a16="http://schemas.microsoft.com/office/drawing/2014/main" id="{00000000-0008-0000-0200-0000D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9450050"/>
          <a:ext cx="1524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98</xdr:row>
      <xdr:rowOff>0</xdr:rowOff>
    </xdr:from>
    <xdr:to>
      <xdr:col>1</xdr:col>
      <xdr:colOff>152400</xdr:colOff>
      <xdr:row>99</xdr:row>
      <xdr:rowOff>47625</xdr:rowOff>
    </xdr:to>
    <xdr:pic>
      <xdr:nvPicPr>
        <xdr:cNvPr id="218" name="Picture 27" descr="b">
          <a:extLst>
            <a:ext uri="{FF2B5EF4-FFF2-40B4-BE49-F238E27FC236}">
              <a16:creationId xmlns:a16="http://schemas.microsoft.com/office/drawing/2014/main" id="{00000000-0008-0000-0200-0000D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9450050"/>
          <a:ext cx="1524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98</xdr:row>
      <xdr:rowOff>0</xdr:rowOff>
    </xdr:from>
    <xdr:to>
      <xdr:col>1</xdr:col>
      <xdr:colOff>152400</xdr:colOff>
      <xdr:row>99</xdr:row>
      <xdr:rowOff>47625</xdr:rowOff>
    </xdr:to>
    <xdr:pic>
      <xdr:nvPicPr>
        <xdr:cNvPr id="219" name="Picture 27" descr="b">
          <a:extLst>
            <a:ext uri="{FF2B5EF4-FFF2-40B4-BE49-F238E27FC236}">
              <a16:creationId xmlns:a16="http://schemas.microsoft.com/office/drawing/2014/main" id="{00000000-0008-0000-0200-0000D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9450050"/>
          <a:ext cx="1524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98</xdr:row>
      <xdr:rowOff>0</xdr:rowOff>
    </xdr:from>
    <xdr:to>
      <xdr:col>1</xdr:col>
      <xdr:colOff>152400</xdr:colOff>
      <xdr:row>99</xdr:row>
      <xdr:rowOff>47625</xdr:rowOff>
    </xdr:to>
    <xdr:pic>
      <xdr:nvPicPr>
        <xdr:cNvPr id="220" name="Picture 27" descr="b">
          <a:extLst>
            <a:ext uri="{FF2B5EF4-FFF2-40B4-BE49-F238E27FC236}">
              <a16:creationId xmlns:a16="http://schemas.microsoft.com/office/drawing/2014/main" id="{00000000-0008-0000-0200-0000D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9450050"/>
          <a:ext cx="1524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98</xdr:row>
      <xdr:rowOff>0</xdr:rowOff>
    </xdr:from>
    <xdr:to>
      <xdr:col>1</xdr:col>
      <xdr:colOff>152400</xdr:colOff>
      <xdr:row>99</xdr:row>
      <xdr:rowOff>47625</xdr:rowOff>
    </xdr:to>
    <xdr:pic>
      <xdr:nvPicPr>
        <xdr:cNvPr id="221" name="Picture 27" descr="b">
          <a:extLst>
            <a:ext uri="{FF2B5EF4-FFF2-40B4-BE49-F238E27FC236}">
              <a16:creationId xmlns:a16="http://schemas.microsoft.com/office/drawing/2014/main" id="{00000000-0008-0000-0200-0000D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9450050"/>
          <a:ext cx="1524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99</xdr:row>
      <xdr:rowOff>0</xdr:rowOff>
    </xdr:from>
    <xdr:to>
      <xdr:col>1</xdr:col>
      <xdr:colOff>152400</xdr:colOff>
      <xdr:row>100</xdr:row>
      <xdr:rowOff>47625</xdr:rowOff>
    </xdr:to>
    <xdr:pic>
      <xdr:nvPicPr>
        <xdr:cNvPr id="223" name="Picture 27" descr="b">
          <a:extLst>
            <a:ext uri="{FF2B5EF4-FFF2-40B4-BE49-F238E27FC236}">
              <a16:creationId xmlns:a16="http://schemas.microsoft.com/office/drawing/2014/main" id="{00000000-0008-0000-0200-0000D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9640550"/>
          <a:ext cx="1524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99</xdr:row>
      <xdr:rowOff>0</xdr:rowOff>
    </xdr:from>
    <xdr:to>
      <xdr:col>1</xdr:col>
      <xdr:colOff>152400</xdr:colOff>
      <xdr:row>100</xdr:row>
      <xdr:rowOff>47625</xdr:rowOff>
    </xdr:to>
    <xdr:pic>
      <xdr:nvPicPr>
        <xdr:cNvPr id="224" name="Picture 27" descr="b">
          <a:extLst>
            <a:ext uri="{FF2B5EF4-FFF2-40B4-BE49-F238E27FC236}">
              <a16:creationId xmlns:a16="http://schemas.microsoft.com/office/drawing/2014/main" id="{00000000-0008-0000-0200-0000E0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9640550"/>
          <a:ext cx="1524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99</xdr:row>
      <xdr:rowOff>0</xdr:rowOff>
    </xdr:from>
    <xdr:to>
      <xdr:col>1</xdr:col>
      <xdr:colOff>152400</xdr:colOff>
      <xdr:row>100</xdr:row>
      <xdr:rowOff>47625</xdr:rowOff>
    </xdr:to>
    <xdr:pic>
      <xdr:nvPicPr>
        <xdr:cNvPr id="225" name="Picture 27" descr="b">
          <a:extLst>
            <a:ext uri="{FF2B5EF4-FFF2-40B4-BE49-F238E27FC236}">
              <a16:creationId xmlns:a16="http://schemas.microsoft.com/office/drawing/2014/main" id="{00000000-0008-0000-0200-0000E1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9640550"/>
          <a:ext cx="1524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99</xdr:row>
      <xdr:rowOff>0</xdr:rowOff>
    </xdr:from>
    <xdr:to>
      <xdr:col>1</xdr:col>
      <xdr:colOff>152400</xdr:colOff>
      <xdr:row>100</xdr:row>
      <xdr:rowOff>47625</xdr:rowOff>
    </xdr:to>
    <xdr:pic>
      <xdr:nvPicPr>
        <xdr:cNvPr id="226" name="Picture 27" descr="b">
          <a:extLst>
            <a:ext uri="{FF2B5EF4-FFF2-40B4-BE49-F238E27FC236}">
              <a16:creationId xmlns:a16="http://schemas.microsoft.com/office/drawing/2014/main" id="{00000000-0008-0000-0200-0000E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9640550"/>
          <a:ext cx="1524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99</xdr:row>
      <xdr:rowOff>0</xdr:rowOff>
    </xdr:from>
    <xdr:to>
      <xdr:col>1</xdr:col>
      <xdr:colOff>152400</xdr:colOff>
      <xdr:row>100</xdr:row>
      <xdr:rowOff>47625</xdr:rowOff>
    </xdr:to>
    <xdr:pic>
      <xdr:nvPicPr>
        <xdr:cNvPr id="227" name="Picture 27" descr="b">
          <a:extLst>
            <a:ext uri="{FF2B5EF4-FFF2-40B4-BE49-F238E27FC236}">
              <a16:creationId xmlns:a16="http://schemas.microsoft.com/office/drawing/2014/main" id="{00000000-0008-0000-0200-0000E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9640550"/>
          <a:ext cx="1524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98</xdr:row>
      <xdr:rowOff>0</xdr:rowOff>
    </xdr:from>
    <xdr:to>
      <xdr:col>1</xdr:col>
      <xdr:colOff>152400</xdr:colOff>
      <xdr:row>99</xdr:row>
      <xdr:rowOff>57150</xdr:rowOff>
    </xdr:to>
    <xdr:pic>
      <xdr:nvPicPr>
        <xdr:cNvPr id="228" name="Picture 27" descr="b">
          <a:extLst>
            <a:ext uri="{FF2B5EF4-FFF2-40B4-BE49-F238E27FC236}">
              <a16:creationId xmlns:a16="http://schemas.microsoft.com/office/drawing/2014/main" id="{00000000-0008-0000-0200-0000E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9450050"/>
          <a:ext cx="1524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98</xdr:row>
      <xdr:rowOff>0</xdr:rowOff>
    </xdr:from>
    <xdr:to>
      <xdr:col>1</xdr:col>
      <xdr:colOff>152400</xdr:colOff>
      <xdr:row>99</xdr:row>
      <xdr:rowOff>57150</xdr:rowOff>
    </xdr:to>
    <xdr:pic>
      <xdr:nvPicPr>
        <xdr:cNvPr id="229" name="Picture 27" descr="b">
          <a:extLst>
            <a:ext uri="{FF2B5EF4-FFF2-40B4-BE49-F238E27FC236}">
              <a16:creationId xmlns:a16="http://schemas.microsoft.com/office/drawing/2014/main" id="{00000000-0008-0000-0200-0000E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9450050"/>
          <a:ext cx="1524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98</xdr:row>
      <xdr:rowOff>0</xdr:rowOff>
    </xdr:from>
    <xdr:to>
      <xdr:col>1</xdr:col>
      <xdr:colOff>152400</xdr:colOff>
      <xdr:row>99</xdr:row>
      <xdr:rowOff>57150</xdr:rowOff>
    </xdr:to>
    <xdr:pic>
      <xdr:nvPicPr>
        <xdr:cNvPr id="230" name="Picture 27" descr="b">
          <a:extLst>
            <a:ext uri="{FF2B5EF4-FFF2-40B4-BE49-F238E27FC236}">
              <a16:creationId xmlns:a16="http://schemas.microsoft.com/office/drawing/2014/main" id="{00000000-0008-0000-0200-0000E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9450050"/>
          <a:ext cx="1524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98</xdr:row>
      <xdr:rowOff>0</xdr:rowOff>
    </xdr:from>
    <xdr:to>
      <xdr:col>1</xdr:col>
      <xdr:colOff>152400</xdr:colOff>
      <xdr:row>99</xdr:row>
      <xdr:rowOff>47625</xdr:rowOff>
    </xdr:to>
    <xdr:pic>
      <xdr:nvPicPr>
        <xdr:cNvPr id="231" name="Picture 27" descr="b">
          <a:extLst>
            <a:ext uri="{FF2B5EF4-FFF2-40B4-BE49-F238E27FC236}">
              <a16:creationId xmlns:a16="http://schemas.microsoft.com/office/drawing/2014/main" id="{00000000-0008-0000-0200-0000E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9450050"/>
          <a:ext cx="1524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99</xdr:row>
      <xdr:rowOff>0</xdr:rowOff>
    </xdr:from>
    <xdr:to>
      <xdr:col>1</xdr:col>
      <xdr:colOff>152400</xdr:colOff>
      <xdr:row>100</xdr:row>
      <xdr:rowOff>57150</xdr:rowOff>
    </xdr:to>
    <xdr:pic>
      <xdr:nvPicPr>
        <xdr:cNvPr id="232" name="Picture 27" descr="b">
          <a:extLst>
            <a:ext uri="{FF2B5EF4-FFF2-40B4-BE49-F238E27FC236}">
              <a16:creationId xmlns:a16="http://schemas.microsoft.com/office/drawing/2014/main" id="{00000000-0008-0000-0200-0000E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9640550"/>
          <a:ext cx="1524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99</xdr:row>
      <xdr:rowOff>0</xdr:rowOff>
    </xdr:from>
    <xdr:to>
      <xdr:col>1</xdr:col>
      <xdr:colOff>152400</xdr:colOff>
      <xdr:row>100</xdr:row>
      <xdr:rowOff>47625</xdr:rowOff>
    </xdr:to>
    <xdr:pic>
      <xdr:nvPicPr>
        <xdr:cNvPr id="233" name="Picture 27" descr="b">
          <a:extLst>
            <a:ext uri="{FF2B5EF4-FFF2-40B4-BE49-F238E27FC236}">
              <a16:creationId xmlns:a16="http://schemas.microsoft.com/office/drawing/2014/main" id="{00000000-0008-0000-0200-0000E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9640550"/>
          <a:ext cx="1524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99</xdr:row>
      <xdr:rowOff>0</xdr:rowOff>
    </xdr:from>
    <xdr:to>
      <xdr:col>1</xdr:col>
      <xdr:colOff>152400</xdr:colOff>
      <xdr:row>100</xdr:row>
      <xdr:rowOff>47625</xdr:rowOff>
    </xdr:to>
    <xdr:pic>
      <xdr:nvPicPr>
        <xdr:cNvPr id="234" name="Picture 27" descr="b">
          <a:extLst>
            <a:ext uri="{FF2B5EF4-FFF2-40B4-BE49-F238E27FC236}">
              <a16:creationId xmlns:a16="http://schemas.microsoft.com/office/drawing/2014/main" id="{00000000-0008-0000-0200-0000E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9640550"/>
          <a:ext cx="1524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99</xdr:row>
      <xdr:rowOff>0</xdr:rowOff>
    </xdr:from>
    <xdr:to>
      <xdr:col>1</xdr:col>
      <xdr:colOff>152400</xdr:colOff>
      <xdr:row>100</xdr:row>
      <xdr:rowOff>47625</xdr:rowOff>
    </xdr:to>
    <xdr:pic>
      <xdr:nvPicPr>
        <xdr:cNvPr id="235" name="Picture 27" descr="b">
          <a:extLst>
            <a:ext uri="{FF2B5EF4-FFF2-40B4-BE49-F238E27FC236}">
              <a16:creationId xmlns:a16="http://schemas.microsoft.com/office/drawing/2014/main" id="{00000000-0008-0000-0200-0000E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9640550"/>
          <a:ext cx="1524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99</xdr:row>
      <xdr:rowOff>0</xdr:rowOff>
    </xdr:from>
    <xdr:to>
      <xdr:col>1</xdr:col>
      <xdr:colOff>152400</xdr:colOff>
      <xdr:row>100</xdr:row>
      <xdr:rowOff>47625</xdr:rowOff>
    </xdr:to>
    <xdr:pic>
      <xdr:nvPicPr>
        <xdr:cNvPr id="236" name="Picture 27" descr="b">
          <a:extLst>
            <a:ext uri="{FF2B5EF4-FFF2-40B4-BE49-F238E27FC236}">
              <a16:creationId xmlns:a16="http://schemas.microsoft.com/office/drawing/2014/main" id="{00000000-0008-0000-0200-0000E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9640550"/>
          <a:ext cx="1524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99</xdr:row>
      <xdr:rowOff>0</xdr:rowOff>
    </xdr:from>
    <xdr:to>
      <xdr:col>1</xdr:col>
      <xdr:colOff>152400</xdr:colOff>
      <xdr:row>100</xdr:row>
      <xdr:rowOff>47625</xdr:rowOff>
    </xdr:to>
    <xdr:pic>
      <xdr:nvPicPr>
        <xdr:cNvPr id="237" name="Picture 27" descr="b">
          <a:extLst>
            <a:ext uri="{FF2B5EF4-FFF2-40B4-BE49-F238E27FC236}">
              <a16:creationId xmlns:a16="http://schemas.microsoft.com/office/drawing/2014/main" id="{00000000-0008-0000-0200-0000E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9640550"/>
          <a:ext cx="1524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99</xdr:row>
      <xdr:rowOff>0</xdr:rowOff>
    </xdr:from>
    <xdr:to>
      <xdr:col>1</xdr:col>
      <xdr:colOff>152400</xdr:colOff>
      <xdr:row>100</xdr:row>
      <xdr:rowOff>47625</xdr:rowOff>
    </xdr:to>
    <xdr:pic>
      <xdr:nvPicPr>
        <xdr:cNvPr id="238" name="Picture 27" descr="b">
          <a:extLst>
            <a:ext uri="{FF2B5EF4-FFF2-40B4-BE49-F238E27FC236}">
              <a16:creationId xmlns:a16="http://schemas.microsoft.com/office/drawing/2014/main" id="{00000000-0008-0000-0200-0000E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9640550"/>
          <a:ext cx="1524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99</xdr:row>
      <xdr:rowOff>0</xdr:rowOff>
    </xdr:from>
    <xdr:to>
      <xdr:col>1</xdr:col>
      <xdr:colOff>152400</xdr:colOff>
      <xdr:row>100</xdr:row>
      <xdr:rowOff>57150</xdr:rowOff>
    </xdr:to>
    <xdr:pic>
      <xdr:nvPicPr>
        <xdr:cNvPr id="239" name="Picture 27" descr="b">
          <a:extLst>
            <a:ext uri="{FF2B5EF4-FFF2-40B4-BE49-F238E27FC236}">
              <a16:creationId xmlns:a16="http://schemas.microsoft.com/office/drawing/2014/main" id="{00000000-0008-0000-0200-0000E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9640550"/>
          <a:ext cx="1524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99</xdr:row>
      <xdr:rowOff>0</xdr:rowOff>
    </xdr:from>
    <xdr:to>
      <xdr:col>1</xdr:col>
      <xdr:colOff>152400</xdr:colOff>
      <xdr:row>100</xdr:row>
      <xdr:rowOff>57150</xdr:rowOff>
    </xdr:to>
    <xdr:pic>
      <xdr:nvPicPr>
        <xdr:cNvPr id="240" name="Picture 27" descr="b">
          <a:extLst>
            <a:ext uri="{FF2B5EF4-FFF2-40B4-BE49-F238E27FC236}">
              <a16:creationId xmlns:a16="http://schemas.microsoft.com/office/drawing/2014/main" id="{00000000-0008-0000-0200-0000F0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9640550"/>
          <a:ext cx="1524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99</xdr:row>
      <xdr:rowOff>0</xdr:rowOff>
    </xdr:from>
    <xdr:to>
      <xdr:col>1</xdr:col>
      <xdr:colOff>152400</xdr:colOff>
      <xdr:row>100</xdr:row>
      <xdr:rowOff>57150</xdr:rowOff>
    </xdr:to>
    <xdr:pic>
      <xdr:nvPicPr>
        <xdr:cNvPr id="241" name="Picture 27" descr="b">
          <a:extLst>
            <a:ext uri="{FF2B5EF4-FFF2-40B4-BE49-F238E27FC236}">
              <a16:creationId xmlns:a16="http://schemas.microsoft.com/office/drawing/2014/main" id="{00000000-0008-0000-0200-0000F1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9640550"/>
          <a:ext cx="1524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99</xdr:row>
      <xdr:rowOff>0</xdr:rowOff>
    </xdr:from>
    <xdr:to>
      <xdr:col>1</xdr:col>
      <xdr:colOff>152400</xdr:colOff>
      <xdr:row>100</xdr:row>
      <xdr:rowOff>47625</xdr:rowOff>
    </xdr:to>
    <xdr:pic>
      <xdr:nvPicPr>
        <xdr:cNvPr id="242" name="Picture 27" descr="b">
          <a:extLst>
            <a:ext uri="{FF2B5EF4-FFF2-40B4-BE49-F238E27FC236}">
              <a16:creationId xmlns:a16="http://schemas.microsoft.com/office/drawing/2014/main" id="{00000000-0008-0000-0200-0000F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9640550"/>
          <a:ext cx="1524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99</xdr:row>
      <xdr:rowOff>0</xdr:rowOff>
    </xdr:from>
    <xdr:to>
      <xdr:col>1</xdr:col>
      <xdr:colOff>152400</xdr:colOff>
      <xdr:row>100</xdr:row>
      <xdr:rowOff>47625</xdr:rowOff>
    </xdr:to>
    <xdr:pic>
      <xdr:nvPicPr>
        <xdr:cNvPr id="243" name="Picture 27" descr="b">
          <a:extLst>
            <a:ext uri="{FF2B5EF4-FFF2-40B4-BE49-F238E27FC236}">
              <a16:creationId xmlns:a16="http://schemas.microsoft.com/office/drawing/2014/main" id="{00000000-0008-0000-0200-0000F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9640550"/>
          <a:ext cx="1524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99</xdr:row>
      <xdr:rowOff>0</xdr:rowOff>
    </xdr:from>
    <xdr:to>
      <xdr:col>1</xdr:col>
      <xdr:colOff>152400</xdr:colOff>
      <xdr:row>100</xdr:row>
      <xdr:rowOff>47625</xdr:rowOff>
    </xdr:to>
    <xdr:pic>
      <xdr:nvPicPr>
        <xdr:cNvPr id="244" name="Picture 27" descr="b">
          <a:extLst>
            <a:ext uri="{FF2B5EF4-FFF2-40B4-BE49-F238E27FC236}">
              <a16:creationId xmlns:a16="http://schemas.microsoft.com/office/drawing/2014/main" id="{00000000-0008-0000-0200-0000F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9640550"/>
          <a:ext cx="1524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1200150</xdr:colOff>
      <xdr:row>98</xdr:row>
      <xdr:rowOff>95250</xdr:rowOff>
    </xdr:from>
    <xdr:to>
      <xdr:col>4</xdr:col>
      <xdr:colOff>152400</xdr:colOff>
      <xdr:row>99</xdr:row>
      <xdr:rowOff>142875</xdr:rowOff>
    </xdr:to>
    <xdr:pic>
      <xdr:nvPicPr>
        <xdr:cNvPr id="245" name="Picture 27" descr="b">
          <a:extLst>
            <a:ext uri="{FF2B5EF4-FFF2-40B4-BE49-F238E27FC236}">
              <a16:creationId xmlns:a16="http://schemas.microsoft.com/office/drawing/2014/main" id="{00000000-0008-0000-0200-0000F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52650" y="15963900"/>
          <a:ext cx="1524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762000</xdr:colOff>
      <xdr:row>97</xdr:row>
      <xdr:rowOff>57150</xdr:rowOff>
    </xdr:from>
    <xdr:to>
      <xdr:col>6</xdr:col>
      <xdr:colOff>152400</xdr:colOff>
      <xdr:row>98</xdr:row>
      <xdr:rowOff>104775</xdr:rowOff>
    </xdr:to>
    <xdr:pic>
      <xdr:nvPicPr>
        <xdr:cNvPr id="246" name="Picture 27" descr="b">
          <a:extLst>
            <a:ext uri="{FF2B5EF4-FFF2-40B4-BE49-F238E27FC236}">
              <a16:creationId xmlns:a16="http://schemas.microsoft.com/office/drawing/2014/main" id="{00000000-0008-0000-0200-0000F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962400" y="15763875"/>
          <a:ext cx="1524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19050</xdr:colOff>
      <xdr:row>95</xdr:row>
      <xdr:rowOff>104775</xdr:rowOff>
    </xdr:from>
    <xdr:to>
      <xdr:col>5</xdr:col>
      <xdr:colOff>171450</xdr:colOff>
      <xdr:row>96</xdr:row>
      <xdr:rowOff>152400</xdr:rowOff>
    </xdr:to>
    <xdr:pic>
      <xdr:nvPicPr>
        <xdr:cNvPr id="247" name="Picture 27" descr="b">
          <a:extLst>
            <a:ext uri="{FF2B5EF4-FFF2-40B4-BE49-F238E27FC236}">
              <a16:creationId xmlns:a16="http://schemas.microsoft.com/office/drawing/2014/main" id="{00000000-0008-0000-0200-0000F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19450" y="15487650"/>
          <a:ext cx="1524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781050</xdr:colOff>
      <xdr:row>97</xdr:row>
      <xdr:rowOff>95250</xdr:rowOff>
    </xdr:from>
    <xdr:to>
      <xdr:col>3</xdr:col>
      <xdr:colOff>933450</xdr:colOff>
      <xdr:row>98</xdr:row>
      <xdr:rowOff>142875</xdr:rowOff>
    </xdr:to>
    <xdr:pic>
      <xdr:nvPicPr>
        <xdr:cNvPr id="248" name="Picture 27" descr="b">
          <a:extLst>
            <a:ext uri="{FF2B5EF4-FFF2-40B4-BE49-F238E27FC236}">
              <a16:creationId xmlns:a16="http://schemas.microsoft.com/office/drawing/2014/main" id="{00000000-0008-0000-0200-0000F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33550" y="15801975"/>
          <a:ext cx="1524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428625</xdr:colOff>
      <xdr:row>98</xdr:row>
      <xdr:rowOff>19050</xdr:rowOff>
    </xdr:from>
    <xdr:to>
      <xdr:col>3</xdr:col>
      <xdr:colOff>581025</xdr:colOff>
      <xdr:row>99</xdr:row>
      <xdr:rowOff>76200</xdr:rowOff>
    </xdr:to>
    <xdr:pic>
      <xdr:nvPicPr>
        <xdr:cNvPr id="249" name="Picture 27" descr="b">
          <a:extLst>
            <a:ext uri="{FF2B5EF4-FFF2-40B4-BE49-F238E27FC236}">
              <a16:creationId xmlns:a16="http://schemas.microsoft.com/office/drawing/2014/main" id="{00000000-0008-0000-0200-0000F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5887700"/>
          <a:ext cx="1524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92</xdr:row>
      <xdr:rowOff>0</xdr:rowOff>
    </xdr:from>
    <xdr:to>
      <xdr:col>1</xdr:col>
      <xdr:colOff>152400</xdr:colOff>
      <xdr:row>93</xdr:row>
      <xdr:rowOff>57150</xdr:rowOff>
    </xdr:to>
    <xdr:pic>
      <xdr:nvPicPr>
        <xdr:cNvPr id="253" name="Picture 27" descr="b">
          <a:extLst>
            <a:ext uri="{FF2B5EF4-FFF2-40B4-BE49-F238E27FC236}">
              <a16:creationId xmlns:a16="http://schemas.microsoft.com/office/drawing/2014/main" id="{00000000-0008-0000-0200-0000F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7926050"/>
          <a:ext cx="1524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92</xdr:row>
      <xdr:rowOff>0</xdr:rowOff>
    </xdr:from>
    <xdr:to>
      <xdr:col>1</xdr:col>
      <xdr:colOff>152400</xdr:colOff>
      <xdr:row>93</xdr:row>
      <xdr:rowOff>47625</xdr:rowOff>
    </xdr:to>
    <xdr:pic>
      <xdr:nvPicPr>
        <xdr:cNvPr id="254" name="Picture 27" descr="b">
          <a:extLst>
            <a:ext uri="{FF2B5EF4-FFF2-40B4-BE49-F238E27FC236}">
              <a16:creationId xmlns:a16="http://schemas.microsoft.com/office/drawing/2014/main" id="{00000000-0008-0000-0200-0000F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7926050"/>
          <a:ext cx="1524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92</xdr:row>
      <xdr:rowOff>0</xdr:rowOff>
    </xdr:from>
    <xdr:to>
      <xdr:col>1</xdr:col>
      <xdr:colOff>152400</xdr:colOff>
      <xdr:row>93</xdr:row>
      <xdr:rowOff>57150</xdr:rowOff>
    </xdr:to>
    <xdr:pic>
      <xdr:nvPicPr>
        <xdr:cNvPr id="255" name="Picture 27" descr="b">
          <a:extLst>
            <a:ext uri="{FF2B5EF4-FFF2-40B4-BE49-F238E27FC236}">
              <a16:creationId xmlns:a16="http://schemas.microsoft.com/office/drawing/2014/main" id="{00000000-0008-0000-0200-0000F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7926050"/>
          <a:ext cx="1524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14</xdr:col>
      <xdr:colOff>171450</xdr:colOff>
      <xdr:row>24</xdr:row>
      <xdr:rowOff>104774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00000000-0008-0000-0900-00000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EMT13\07-S4\71_MESSAGERIE%20LOG\712_SITLOG\7121_J4_%20potentiel\20170206_NP_%20EMT13_CARB_POTENTIEL%20-%20S23.xlsb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tilisateurs\d.landat\AppData\Local\Microsoft\Windows\Temporary%20Internet%20Files\Content.Outlook\YEBI8CBY\20160323_DR_EMT13_TABLEAU%20_DES_vhl.xlsb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LANK SCA"/>
      <sheetName val="BLANK EMT"/>
      <sheetName val="CARB"/>
      <sheetName val="POTENTIELS"/>
      <sheetName val="Effectif EMT 06"/>
      <sheetName val="Effectif EMT 13"/>
      <sheetName val="Effectif EMT 31"/>
      <sheetName val="Effectif DET 34"/>
    </sheetNames>
    <sheetDataSet>
      <sheetData sheetId="0" refreshError="1"/>
      <sheetData sheetId="1" refreshError="1"/>
      <sheetData sheetId="2" refreshError="1"/>
      <sheetData sheetId="3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LANK SCA"/>
      <sheetName val="VHL"/>
      <sheetName val="Feuil1"/>
      <sheetName val="Données"/>
    </sheetNames>
    <sheetDataSet>
      <sheetData sheetId="0"/>
      <sheetData sheetId="1"/>
      <sheetData sheetId="2"/>
      <sheetData sheetId="3">
        <row r="3">
          <cell r="B3" t="str">
            <v>MISSION</v>
          </cell>
        </row>
        <row r="4">
          <cell r="B4" t="str">
            <v>SOUTIEN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V28"/>
  <sheetViews>
    <sheetView zoomScaleNormal="100" workbookViewId="0">
      <pane xSplit="4" ySplit="2" topLeftCell="E3" activePane="bottomRight" state="frozen"/>
      <selection activeCell="D1" sqref="D1:D1048576"/>
      <selection pane="topRight" activeCell="D1" sqref="D1:D1048576"/>
      <selection pane="bottomLeft" activeCell="D1" sqref="D1:D1048576"/>
      <selection pane="bottomRight" activeCell="E4" sqref="E4"/>
    </sheetView>
  </sheetViews>
  <sheetFormatPr baseColWidth="10" defaultRowHeight="12.75" customHeight="1" x14ac:dyDescent="0.2"/>
  <cols>
    <col min="1" max="1" width="2.85546875" style="137" customWidth="1"/>
    <col min="2" max="2" width="4.42578125" style="137" bestFit="1" customWidth="1"/>
    <col min="3" max="3" width="2" style="137" bestFit="1" customWidth="1"/>
    <col min="4" max="4" width="13.28515625" style="137" bestFit="1" customWidth="1"/>
    <col min="5" max="5" width="10.7109375" style="137" bestFit="1" customWidth="1"/>
    <col min="6" max="6" width="9.5703125" style="143" bestFit="1" customWidth="1"/>
    <col min="7" max="7" width="5.42578125" style="17" bestFit="1" customWidth="1"/>
    <col min="8" max="9" width="9.28515625" style="21" bestFit="1" customWidth="1"/>
    <col min="10" max="10" width="9.28515625" style="17" bestFit="1" customWidth="1"/>
    <col min="11" max="11" width="2.140625" style="23" bestFit="1" customWidth="1"/>
    <col min="12" max="12" width="1.85546875" style="23" bestFit="1" customWidth="1"/>
    <col min="13" max="13" width="2" style="23" customWidth="1"/>
    <col min="14" max="14" width="2.5703125" style="23" bestFit="1" customWidth="1"/>
    <col min="15" max="15" width="3.28515625" style="23" bestFit="1" customWidth="1"/>
    <col min="16" max="16" width="3.28515625" style="23" customWidth="1"/>
    <col min="17" max="17" width="4.140625" style="23" bestFit="1" customWidth="1"/>
    <col min="18" max="18" width="2" style="17" bestFit="1" customWidth="1"/>
    <col min="19" max="20" width="1.85546875" style="17" bestFit="1" customWidth="1"/>
    <col min="21" max="21" width="2.7109375" style="17" bestFit="1" customWidth="1"/>
    <col min="22" max="16384" width="11.42578125" style="17"/>
  </cols>
  <sheetData>
    <row r="1" spans="1:22" ht="12.75" customHeight="1" thickBot="1" x14ac:dyDescent="0.25">
      <c r="B1" s="136"/>
      <c r="C1" s="135"/>
      <c r="D1" s="135"/>
      <c r="E1" s="135"/>
      <c r="F1" s="138"/>
      <c r="G1" s="4"/>
      <c r="H1" s="6"/>
      <c r="I1" s="6"/>
      <c r="J1" s="27" t="s">
        <v>12</v>
      </c>
      <c r="K1" s="8"/>
      <c r="Q1" s="9"/>
      <c r="R1" s="93" t="s">
        <v>14</v>
      </c>
      <c r="S1" s="94" t="s">
        <v>15</v>
      </c>
      <c r="T1" s="95" t="s">
        <v>16</v>
      </c>
      <c r="U1" s="96" t="s">
        <v>35</v>
      </c>
    </row>
    <row r="2" spans="1:22" s="81" customFormat="1" ht="12.75" customHeight="1" x14ac:dyDescent="0.2">
      <c r="A2" s="125" t="s">
        <v>38</v>
      </c>
      <c r="B2" s="10" t="s">
        <v>55</v>
      </c>
      <c r="C2" s="10" t="s">
        <v>30</v>
      </c>
      <c r="D2" s="10" t="s">
        <v>13</v>
      </c>
      <c r="E2" s="10" t="s">
        <v>24</v>
      </c>
      <c r="F2" s="139" t="s">
        <v>53</v>
      </c>
      <c r="G2" s="10" t="s">
        <v>54</v>
      </c>
      <c r="H2" s="11" t="s">
        <v>0</v>
      </c>
      <c r="I2" s="11" t="s">
        <v>1</v>
      </c>
      <c r="J2" s="12">
        <f ca="1">Résumé!A1</f>
        <v>42897</v>
      </c>
      <c r="K2" s="10" t="s">
        <v>38</v>
      </c>
      <c r="L2" s="10" t="s">
        <v>37</v>
      </c>
      <c r="M2" s="10" t="s">
        <v>30</v>
      </c>
      <c r="N2" s="10" t="s">
        <v>0</v>
      </c>
      <c r="O2" s="10" t="s">
        <v>45</v>
      </c>
      <c r="P2" s="49"/>
      <c r="Q2" s="59" t="s">
        <v>37</v>
      </c>
      <c r="R2" s="129">
        <f ca="1">COUNTIF($L:$L,R1)</f>
        <v>5</v>
      </c>
      <c r="S2" s="128">
        <f ca="1">COUNTIF($L:$L,S1)</f>
        <v>7</v>
      </c>
      <c r="T2" s="127">
        <f ca="1">COUNTIF($L:$L,T1)</f>
        <v>2</v>
      </c>
      <c r="U2" s="126">
        <f ca="1">SUM(R2:T2)</f>
        <v>14</v>
      </c>
    </row>
    <row r="3" spans="1:22" ht="12.75" customHeight="1" x14ac:dyDescent="0.2">
      <c r="A3" s="134" t="s">
        <v>50</v>
      </c>
      <c r="B3" s="134" t="s">
        <v>29</v>
      </c>
      <c r="C3" s="134"/>
      <c r="D3" s="134" t="s">
        <v>59</v>
      </c>
      <c r="E3" s="134" t="s">
        <v>60</v>
      </c>
      <c r="F3" s="140"/>
      <c r="G3" s="14"/>
      <c r="H3" s="15">
        <v>42884</v>
      </c>
      <c r="I3" s="15">
        <v>42915</v>
      </c>
      <c r="J3" s="14" t="str">
        <f t="shared" ref="J3:J28" ca="1" si="0">IF(AND($J$2&gt;=H3,$J$2&lt;=I3),"OUI","NON")</f>
        <v>OUI</v>
      </c>
      <c r="K3" s="16" t="str">
        <f t="shared" ref="K3:K28" si="1">IF(OR(B3="CES",B3="CNE",B3="LTN",B3="SLT",B3="ASP"),"X",IF(OR(B3="ACH",B3="ADC",B3="ADJ",B3="MAJ",B3="MJR",B3="MDL",B3="MCH",B3="MDC",B3="SGT",B3="SGC",B3="SCH"),"Y","Z"))</f>
        <v>Z</v>
      </c>
      <c r="L3" s="16" t="str">
        <f t="shared" ref="L3:L28" ca="1" si="2">IF(J3="OUI",K3,"")</f>
        <v>Z</v>
      </c>
      <c r="M3" s="16" t="str">
        <f t="shared" ref="M3:M28" si="3">IF(C3="R",L3,"")</f>
        <v/>
      </c>
      <c r="N3" s="16" t="str">
        <f ca="1">IF(H3=Résumé!$A$1,K3,"")</f>
        <v/>
      </c>
      <c r="O3" s="16" t="str">
        <f ca="1">IF(I3=Résumé!$A$1-1,K3,"")</f>
        <v/>
      </c>
      <c r="P3" s="9"/>
      <c r="Q3" s="91" t="s">
        <v>30</v>
      </c>
      <c r="R3" s="54">
        <f ca="1">COUNTIF($M:$M,R1)</f>
        <v>3</v>
      </c>
      <c r="S3" s="14">
        <f ca="1">COUNTIF($M:$M,S1)</f>
        <v>1</v>
      </c>
      <c r="T3" s="50">
        <f ca="1">COUNTIF($M:$M,T1)</f>
        <v>0</v>
      </c>
      <c r="U3" s="51">
        <f ca="1">SUM(R3:T3)</f>
        <v>4</v>
      </c>
    </row>
    <row r="4" spans="1:22" ht="12.75" customHeight="1" x14ac:dyDescent="0.2">
      <c r="A4" s="134" t="s">
        <v>50</v>
      </c>
      <c r="B4" s="133" t="s">
        <v>9</v>
      </c>
      <c r="C4" s="134" t="s">
        <v>30</v>
      </c>
      <c r="D4" s="133"/>
      <c r="E4" s="133"/>
      <c r="F4" s="141"/>
      <c r="G4" s="25"/>
      <c r="H4" s="15">
        <v>42892</v>
      </c>
      <c r="I4" s="15">
        <v>42909</v>
      </c>
      <c r="J4" s="14" t="str">
        <f t="shared" ca="1" si="0"/>
        <v>OUI</v>
      </c>
      <c r="K4" s="16" t="str">
        <f t="shared" si="1"/>
        <v>X</v>
      </c>
      <c r="L4" s="16" t="str">
        <f t="shared" ca="1" si="2"/>
        <v>X</v>
      </c>
      <c r="M4" s="16" t="str">
        <f t="shared" ca="1" si="3"/>
        <v>X</v>
      </c>
      <c r="N4" s="16" t="str">
        <f ca="1">IF(H4=Résumé!$A$1,K4,"")</f>
        <v/>
      </c>
      <c r="O4" s="16" t="str">
        <f ca="1">IF(I4=Résumé!$A$1-1,K4,"")</f>
        <v/>
      </c>
      <c r="P4" s="9"/>
      <c r="Q4" s="91" t="s">
        <v>0</v>
      </c>
      <c r="R4" s="54">
        <f ca="1">COUNTIF($N:$N,R1)</f>
        <v>0</v>
      </c>
      <c r="S4" s="14">
        <f ca="1">COUNTIF($N:$N,S1)</f>
        <v>0</v>
      </c>
      <c r="T4" s="50">
        <f ca="1">COUNTIF($N:$N,T1)</f>
        <v>0</v>
      </c>
      <c r="U4" s="52">
        <f ca="1">SUM(R4:T4)</f>
        <v>0</v>
      </c>
    </row>
    <row r="5" spans="1:22" ht="12.75" customHeight="1" thickBot="1" x14ac:dyDescent="0.25">
      <c r="A5" s="148" t="s">
        <v>50</v>
      </c>
      <c r="B5" s="133" t="s">
        <v>8</v>
      </c>
      <c r="C5" s="134"/>
      <c r="D5" s="133"/>
      <c r="E5" s="133"/>
      <c r="F5" s="141"/>
      <c r="G5" s="25"/>
      <c r="H5" s="15">
        <v>42892</v>
      </c>
      <c r="I5" s="15">
        <v>42951</v>
      </c>
      <c r="J5" s="14" t="str">
        <f t="shared" ca="1" si="0"/>
        <v>OUI</v>
      </c>
      <c r="K5" s="16" t="str">
        <f t="shared" si="1"/>
        <v>Y</v>
      </c>
      <c r="L5" s="16" t="str">
        <f t="shared" ca="1" si="2"/>
        <v>Y</v>
      </c>
      <c r="M5" s="16" t="str">
        <f t="shared" si="3"/>
        <v/>
      </c>
      <c r="N5" s="16" t="str">
        <f ca="1">IF(H5=Résumé!$A$1,K5,"")</f>
        <v/>
      </c>
      <c r="O5" s="16" t="str">
        <f ca="1">IF(I5=Résumé!$A$1-1,K5,"")</f>
        <v/>
      </c>
      <c r="P5" s="9"/>
      <c r="Q5" s="92" t="s">
        <v>1</v>
      </c>
      <c r="R5" s="20">
        <f ca="1">COUNTIF($O:$O,R1)</f>
        <v>0</v>
      </c>
      <c r="S5" s="13">
        <f ca="1">COUNTIF($O:$O,S1)</f>
        <v>0</v>
      </c>
      <c r="T5" s="32">
        <f ca="1">COUNTIF($O:$O,T1)</f>
        <v>0</v>
      </c>
      <c r="U5" s="53">
        <f ca="1">SUM(R5:T5)</f>
        <v>0</v>
      </c>
    </row>
    <row r="6" spans="1:22" ht="12.75" customHeight="1" x14ac:dyDescent="0.2">
      <c r="A6" s="148" t="s">
        <v>50</v>
      </c>
      <c r="B6" s="132" t="s">
        <v>3</v>
      </c>
      <c r="C6" s="134" t="s">
        <v>30</v>
      </c>
      <c r="D6" s="133"/>
      <c r="E6" s="133"/>
      <c r="F6" s="141"/>
      <c r="G6" s="25"/>
      <c r="H6" s="15">
        <v>42892</v>
      </c>
      <c r="I6" s="15">
        <v>42928</v>
      </c>
      <c r="J6" s="14" t="str">
        <f t="shared" ca="1" si="0"/>
        <v>OUI</v>
      </c>
      <c r="K6" s="16" t="str">
        <f t="shared" si="1"/>
        <v>X</v>
      </c>
      <c r="L6" s="16" t="str">
        <f t="shared" ca="1" si="2"/>
        <v>X</v>
      </c>
      <c r="M6" s="16" t="str">
        <f t="shared" ca="1" si="3"/>
        <v>X</v>
      </c>
      <c r="N6" s="16" t="str">
        <f ca="1">IF(H6=Résumé!$A$1,K6,"")</f>
        <v/>
      </c>
      <c r="O6" s="16" t="str">
        <f ca="1">IF(I6=Résumé!$A$1-1,K6,"")</f>
        <v/>
      </c>
      <c r="P6" s="9"/>
      <c r="Q6" s="9"/>
    </row>
    <row r="7" spans="1:22" ht="12.75" customHeight="1" x14ac:dyDescent="0.2">
      <c r="A7" s="148" t="s">
        <v>50</v>
      </c>
      <c r="B7" s="132" t="s">
        <v>7</v>
      </c>
      <c r="C7" s="134" t="s">
        <v>30</v>
      </c>
      <c r="D7" s="133"/>
      <c r="E7" s="133"/>
      <c r="F7" s="141"/>
      <c r="G7" s="25"/>
      <c r="H7" s="15">
        <v>42892</v>
      </c>
      <c r="I7" s="15">
        <v>42911</v>
      </c>
      <c r="J7" s="14" t="str">
        <f t="shared" ca="1" si="0"/>
        <v>OUI</v>
      </c>
      <c r="K7" s="16" t="str">
        <f t="shared" si="1"/>
        <v>X</v>
      </c>
      <c r="L7" s="16" t="str">
        <f t="shared" ca="1" si="2"/>
        <v>X</v>
      </c>
      <c r="M7" s="16" t="str">
        <f t="shared" ca="1" si="3"/>
        <v>X</v>
      </c>
      <c r="N7" s="16" t="str">
        <f ca="1">IF(H7=Résumé!$A$1,K7,"")</f>
        <v/>
      </c>
      <c r="O7" s="16" t="str">
        <f ca="1">IF(I7=Résumé!$A$1-1,K7,"")</f>
        <v/>
      </c>
      <c r="P7" s="9"/>
      <c r="Q7" s="9"/>
    </row>
    <row r="8" spans="1:22" ht="12.75" customHeight="1" x14ac:dyDescent="0.2">
      <c r="A8" s="148" t="s">
        <v>50</v>
      </c>
      <c r="B8" s="134" t="s">
        <v>28</v>
      </c>
      <c r="C8" s="134"/>
      <c r="D8" s="134"/>
      <c r="E8" s="134"/>
      <c r="F8" s="140"/>
      <c r="G8" s="14"/>
      <c r="H8" s="15">
        <v>42884</v>
      </c>
      <c r="I8" s="15">
        <v>42915</v>
      </c>
      <c r="J8" s="14" t="str">
        <f t="shared" ca="1" si="0"/>
        <v>OUI</v>
      </c>
      <c r="K8" s="16" t="str">
        <f t="shared" si="1"/>
        <v>Y</v>
      </c>
      <c r="L8" s="16" t="str">
        <f t="shared" ca="1" si="2"/>
        <v>Y</v>
      </c>
      <c r="M8" s="16" t="str">
        <f t="shared" si="3"/>
        <v/>
      </c>
      <c r="N8" s="16" t="str">
        <f ca="1">IF(H8=Résumé!$A$1,K8,"")</f>
        <v/>
      </c>
      <c r="O8" s="16" t="str">
        <f ca="1">IF(I8=Résumé!$A$1-1,K8,"")</f>
        <v/>
      </c>
      <c r="P8" s="9"/>
      <c r="Q8" s="9"/>
    </row>
    <row r="9" spans="1:22" ht="12.75" customHeight="1" x14ac:dyDescent="0.2">
      <c r="A9" s="148" t="s">
        <v>50</v>
      </c>
      <c r="B9" s="133" t="s">
        <v>5</v>
      </c>
      <c r="C9" s="134"/>
      <c r="D9" s="133"/>
      <c r="E9" s="133"/>
      <c r="F9" s="141"/>
      <c r="G9" s="25"/>
      <c r="H9" s="15">
        <v>42892</v>
      </c>
      <c r="I9" s="15">
        <v>42951</v>
      </c>
      <c r="J9" s="14" t="str">
        <f t="shared" ca="1" si="0"/>
        <v>OUI</v>
      </c>
      <c r="K9" s="16" t="str">
        <f t="shared" si="1"/>
        <v>Z</v>
      </c>
      <c r="L9" s="16" t="str">
        <f t="shared" ca="1" si="2"/>
        <v>Z</v>
      </c>
      <c r="M9" s="16" t="str">
        <f t="shared" si="3"/>
        <v/>
      </c>
      <c r="N9" s="16" t="str">
        <f ca="1">IF(H9=Résumé!$A$1,K9,"")</f>
        <v/>
      </c>
      <c r="O9" s="16" t="str">
        <f ca="1">IF(I9=Résumé!$A$1-1,K9,"")</f>
        <v/>
      </c>
      <c r="P9" s="9"/>
      <c r="Q9" s="9"/>
    </row>
    <row r="10" spans="1:22" ht="12.75" customHeight="1" x14ac:dyDescent="0.2">
      <c r="A10" s="148" t="s">
        <v>50</v>
      </c>
      <c r="B10" s="133" t="s">
        <v>8</v>
      </c>
      <c r="C10" s="134"/>
      <c r="D10" s="131"/>
      <c r="E10" s="131"/>
      <c r="F10" s="142"/>
      <c r="G10" s="25"/>
      <c r="H10" s="15">
        <v>42892</v>
      </c>
      <c r="I10" s="15">
        <v>42951</v>
      </c>
      <c r="J10" s="14" t="str">
        <f t="shared" ca="1" si="0"/>
        <v>OUI</v>
      </c>
      <c r="K10" s="16" t="str">
        <f t="shared" si="1"/>
        <v>Y</v>
      </c>
      <c r="L10" s="16" t="str">
        <f t="shared" ca="1" si="2"/>
        <v>Y</v>
      </c>
      <c r="M10" s="16" t="str">
        <f t="shared" si="3"/>
        <v/>
      </c>
      <c r="N10" s="16" t="str">
        <f ca="1">IF(H10=Résumé!$A$1,K10,"")</f>
        <v/>
      </c>
      <c r="O10" s="16" t="str">
        <f ca="1">IF(I10=Résumé!$A$1-1,K10,"")</f>
        <v/>
      </c>
      <c r="P10" s="9"/>
      <c r="Q10" s="9"/>
    </row>
    <row r="11" spans="1:22" ht="12.75" customHeight="1" x14ac:dyDescent="0.2">
      <c r="A11" s="148" t="s">
        <v>50</v>
      </c>
      <c r="B11" s="132" t="s">
        <v>2</v>
      </c>
      <c r="C11" s="134"/>
      <c r="D11" s="133"/>
      <c r="E11" s="133"/>
      <c r="F11" s="141"/>
      <c r="G11" s="25"/>
      <c r="H11" s="15">
        <v>42892</v>
      </c>
      <c r="I11" s="15">
        <v>42921</v>
      </c>
      <c r="J11" s="14" t="str">
        <f t="shared" ca="1" si="0"/>
        <v>OUI</v>
      </c>
      <c r="K11" s="16" t="str">
        <f t="shared" si="1"/>
        <v>X</v>
      </c>
      <c r="L11" s="16" t="str">
        <f t="shared" ca="1" si="2"/>
        <v>X</v>
      </c>
      <c r="M11" s="16" t="str">
        <f t="shared" si="3"/>
        <v/>
      </c>
      <c r="N11" s="16" t="str">
        <f ca="1">IF(H11=Résumé!$A$1,K11,"")</f>
        <v/>
      </c>
      <c r="O11" s="16" t="str">
        <f ca="1">IF(I11=Résumé!$A$1-1,K11,"")</f>
        <v/>
      </c>
      <c r="P11" s="9"/>
      <c r="Q11" s="9"/>
    </row>
    <row r="12" spans="1:22" ht="12.75" customHeight="1" x14ac:dyDescent="0.2">
      <c r="A12" s="148" t="s">
        <v>50</v>
      </c>
      <c r="B12" s="132" t="s">
        <v>3</v>
      </c>
      <c r="C12" s="134"/>
      <c r="D12" s="133"/>
      <c r="E12" s="133"/>
      <c r="F12" s="141"/>
      <c r="G12" s="25"/>
      <c r="H12" s="15">
        <v>42892</v>
      </c>
      <c r="I12" s="15">
        <v>42921</v>
      </c>
      <c r="J12" s="14" t="str">
        <f t="shared" ca="1" si="0"/>
        <v>OUI</v>
      </c>
      <c r="K12" s="16" t="str">
        <f t="shared" si="1"/>
        <v>X</v>
      </c>
      <c r="L12" s="16" t="str">
        <f t="shared" ca="1" si="2"/>
        <v>X</v>
      </c>
      <c r="M12" s="16" t="str">
        <f t="shared" si="3"/>
        <v/>
      </c>
      <c r="N12" s="16" t="str">
        <f ca="1">IF(H12=Résumé!$A$1,K12,"")</f>
        <v/>
      </c>
      <c r="O12" s="16" t="str">
        <f ca="1">IF(I12=Résumé!$A$1-1,K12,"")</f>
        <v/>
      </c>
      <c r="P12" s="9"/>
      <c r="Q12" s="9"/>
    </row>
    <row r="13" spans="1:22" s="18" customFormat="1" ht="12.75" customHeight="1" x14ac:dyDescent="0.2">
      <c r="A13" s="148" t="s">
        <v>50</v>
      </c>
      <c r="B13" s="132" t="s">
        <v>6</v>
      </c>
      <c r="C13" s="134"/>
      <c r="D13" s="133"/>
      <c r="E13" s="133"/>
      <c r="F13" s="26"/>
      <c r="G13" s="25"/>
      <c r="H13" s="15">
        <v>42892</v>
      </c>
      <c r="I13" s="15">
        <v>42917</v>
      </c>
      <c r="J13" s="14" t="str">
        <f t="shared" ca="1" si="0"/>
        <v>OUI</v>
      </c>
      <c r="K13" s="16" t="str">
        <f t="shared" si="1"/>
        <v>Y</v>
      </c>
      <c r="L13" s="16" t="str">
        <f t="shared" ca="1" si="2"/>
        <v>Y</v>
      </c>
      <c r="M13" s="16" t="str">
        <f t="shared" si="3"/>
        <v/>
      </c>
      <c r="N13" s="16" t="str">
        <f ca="1">IF(H13=Résumé!$A$1,K13,"")</f>
        <v/>
      </c>
      <c r="O13" s="16" t="str">
        <f ca="1">IF(I13=Résumé!$A$1-1,K13,"")</f>
        <v/>
      </c>
      <c r="P13" s="9"/>
      <c r="Q13" s="9"/>
      <c r="V13" s="17"/>
    </row>
    <row r="14" spans="1:22" ht="12.75" customHeight="1" x14ac:dyDescent="0.2">
      <c r="A14" s="148" t="s">
        <v>50</v>
      </c>
      <c r="B14" s="132" t="s">
        <v>6</v>
      </c>
      <c r="C14" s="134"/>
      <c r="D14" s="133"/>
      <c r="E14" s="133"/>
      <c r="F14" s="141"/>
      <c r="G14" s="25"/>
      <c r="H14" s="15">
        <v>42892</v>
      </c>
      <c r="I14" s="15">
        <v>42921</v>
      </c>
      <c r="J14" s="14" t="str">
        <f t="shared" ca="1" si="0"/>
        <v>OUI</v>
      </c>
      <c r="K14" s="16" t="str">
        <f t="shared" si="1"/>
        <v>Y</v>
      </c>
      <c r="L14" s="16" t="str">
        <f t="shared" ca="1" si="2"/>
        <v>Y</v>
      </c>
      <c r="M14" s="16" t="str">
        <f t="shared" si="3"/>
        <v/>
      </c>
      <c r="N14" s="16" t="str">
        <f ca="1">IF(H14=Résumé!$A$1,K14,"")</f>
        <v/>
      </c>
      <c r="O14" s="16" t="str">
        <f ca="1">IF(I14=Résumé!$A$1-1,K14,"")</f>
        <v/>
      </c>
      <c r="P14" s="9"/>
      <c r="Q14" s="9"/>
    </row>
    <row r="15" spans="1:22" ht="12.75" customHeight="1" x14ac:dyDescent="0.2">
      <c r="A15" s="148" t="s">
        <v>50</v>
      </c>
      <c r="B15" s="131" t="s">
        <v>10</v>
      </c>
      <c r="C15" s="134"/>
      <c r="D15" s="131"/>
      <c r="E15" s="131"/>
      <c r="F15" s="142"/>
      <c r="G15" s="25"/>
      <c r="H15" s="15">
        <v>42892</v>
      </c>
      <c r="I15" s="15">
        <v>42951</v>
      </c>
      <c r="J15" s="14" t="str">
        <f t="shared" ca="1" si="0"/>
        <v>OUI</v>
      </c>
      <c r="K15" s="16" t="str">
        <f t="shared" si="1"/>
        <v>Y</v>
      </c>
      <c r="L15" s="16" t="str">
        <f t="shared" ca="1" si="2"/>
        <v>Y</v>
      </c>
      <c r="M15" s="16" t="str">
        <f t="shared" si="3"/>
        <v/>
      </c>
      <c r="N15" s="16" t="str">
        <f ca="1">IF(H15=Résumé!$A$1,K15,"")</f>
        <v/>
      </c>
      <c r="O15" s="16" t="str">
        <f ca="1">IF(I15=Résumé!$A$1-1,K15,"")</f>
        <v/>
      </c>
      <c r="P15" s="9"/>
      <c r="Q15" s="9"/>
    </row>
    <row r="16" spans="1:22" ht="12.75" customHeight="1" x14ac:dyDescent="0.2">
      <c r="A16" s="148" t="s">
        <v>50</v>
      </c>
      <c r="B16" s="132" t="s">
        <v>4</v>
      </c>
      <c r="C16" s="134" t="s">
        <v>30</v>
      </c>
      <c r="D16" s="133"/>
      <c r="E16" s="133"/>
      <c r="F16" s="141"/>
      <c r="G16" s="25"/>
      <c r="H16" s="15">
        <v>42892</v>
      </c>
      <c r="I16" s="15">
        <v>42912</v>
      </c>
      <c r="J16" s="14" t="str">
        <f t="shared" ca="1" si="0"/>
        <v>OUI</v>
      </c>
      <c r="K16" s="16" t="str">
        <f t="shared" si="1"/>
        <v>Y</v>
      </c>
      <c r="L16" s="16" t="str">
        <f t="shared" ca="1" si="2"/>
        <v>Y</v>
      </c>
      <c r="M16" s="16" t="str">
        <f t="shared" ca="1" si="3"/>
        <v>Y</v>
      </c>
      <c r="N16" s="16" t="str">
        <f ca="1">IF(H16=Résumé!$A$1,K16,"")</f>
        <v/>
      </c>
      <c r="O16" s="16" t="str">
        <f ca="1">IF(I16=Résumé!$A$1-1,K16,"")</f>
        <v/>
      </c>
      <c r="P16" s="9"/>
      <c r="Q16" s="9"/>
    </row>
    <row r="17" spans="1:17" ht="12.75" customHeight="1" x14ac:dyDescent="0.2">
      <c r="A17" s="148" t="s">
        <v>50</v>
      </c>
      <c r="B17" s="132" t="s">
        <v>6</v>
      </c>
      <c r="C17" s="134"/>
      <c r="D17" s="130"/>
      <c r="E17" s="130"/>
      <c r="F17" s="140"/>
      <c r="G17" s="25"/>
      <c r="H17" s="15">
        <v>42908</v>
      </c>
      <c r="I17" s="15">
        <v>42921</v>
      </c>
      <c r="J17" s="14" t="str">
        <f t="shared" ca="1" si="0"/>
        <v>NON</v>
      </c>
      <c r="K17" s="16" t="str">
        <f t="shared" si="1"/>
        <v>Y</v>
      </c>
      <c r="L17" s="16" t="str">
        <f t="shared" ca="1" si="2"/>
        <v/>
      </c>
      <c r="M17" s="16" t="str">
        <f t="shared" si="3"/>
        <v/>
      </c>
      <c r="N17" s="16" t="str">
        <f ca="1">IF(H17=Résumé!$A$1,K17,"")</f>
        <v/>
      </c>
      <c r="O17" s="16" t="str">
        <f ca="1">IF(I17=Résumé!$A$1-1,K17,"")</f>
        <v/>
      </c>
      <c r="P17" s="9"/>
      <c r="Q17" s="9"/>
    </row>
    <row r="18" spans="1:17" ht="12.75" customHeight="1" x14ac:dyDescent="0.2">
      <c r="A18" s="148" t="s">
        <v>50</v>
      </c>
      <c r="B18" s="132" t="s">
        <v>7</v>
      </c>
      <c r="C18" s="134"/>
      <c r="D18" s="131"/>
      <c r="E18" s="131"/>
      <c r="F18" s="140"/>
      <c r="G18" s="25"/>
      <c r="H18" s="15">
        <v>42917</v>
      </c>
      <c r="I18" s="15">
        <v>42951</v>
      </c>
      <c r="J18" s="14" t="str">
        <f t="shared" ca="1" si="0"/>
        <v>NON</v>
      </c>
      <c r="K18" s="16" t="str">
        <f t="shared" si="1"/>
        <v>X</v>
      </c>
      <c r="L18" s="16" t="str">
        <f t="shared" ca="1" si="2"/>
        <v/>
      </c>
      <c r="M18" s="16" t="str">
        <f t="shared" si="3"/>
        <v/>
      </c>
      <c r="N18" s="16" t="str">
        <f ca="1">IF(H18=Résumé!$A$1,K18,"")</f>
        <v/>
      </c>
      <c r="O18" s="16" t="str">
        <f ca="1">IF(I18=Résumé!$A$1-1,K18,"")</f>
        <v/>
      </c>
      <c r="P18" s="9"/>
      <c r="Q18" s="9"/>
    </row>
    <row r="19" spans="1:17" ht="12.75" customHeight="1" x14ac:dyDescent="0.2">
      <c r="A19" s="148" t="s">
        <v>50</v>
      </c>
      <c r="B19" s="132" t="s">
        <v>10</v>
      </c>
      <c r="C19" s="134"/>
      <c r="D19" s="131"/>
      <c r="E19" s="131"/>
      <c r="F19" s="140"/>
      <c r="G19" s="25"/>
      <c r="H19" s="15">
        <v>42914</v>
      </c>
      <c r="I19" s="15">
        <v>42951</v>
      </c>
      <c r="J19" s="14" t="str">
        <f t="shared" ca="1" si="0"/>
        <v>NON</v>
      </c>
      <c r="K19" s="16" t="str">
        <f t="shared" si="1"/>
        <v>Y</v>
      </c>
      <c r="L19" s="16" t="str">
        <f t="shared" ca="1" si="2"/>
        <v/>
      </c>
      <c r="M19" s="16" t="str">
        <f t="shared" si="3"/>
        <v/>
      </c>
      <c r="N19" s="16" t="str">
        <f ca="1">IF(H19=Résumé!$A$1,K19,"")</f>
        <v/>
      </c>
      <c r="O19" s="16" t="str">
        <f ca="1">IF(I19=Résumé!$A$1-1,K19,"")</f>
        <v/>
      </c>
      <c r="P19" s="9"/>
      <c r="Q19" s="9"/>
    </row>
    <row r="20" spans="1:17" ht="12.75" customHeight="1" x14ac:dyDescent="0.2">
      <c r="A20" s="148" t="s">
        <v>50</v>
      </c>
      <c r="B20" s="132" t="s">
        <v>10</v>
      </c>
      <c r="C20" s="134"/>
      <c r="D20" s="133"/>
      <c r="E20" s="133"/>
      <c r="F20" s="140"/>
      <c r="G20" s="25"/>
      <c r="H20" s="15">
        <v>42910</v>
      </c>
      <c r="I20" s="15">
        <v>42951</v>
      </c>
      <c r="J20" s="14" t="str">
        <f t="shared" ca="1" si="0"/>
        <v>NON</v>
      </c>
      <c r="K20" s="16" t="str">
        <f t="shared" si="1"/>
        <v>Y</v>
      </c>
      <c r="L20" s="16" t="str">
        <f t="shared" ca="1" si="2"/>
        <v/>
      </c>
      <c r="M20" s="16" t="str">
        <f t="shared" si="3"/>
        <v/>
      </c>
      <c r="N20" s="16" t="str">
        <f ca="1">IF(H20=Résumé!$A$1,K20,"")</f>
        <v/>
      </c>
      <c r="O20" s="16" t="str">
        <f ca="1">IF(I20=Résumé!$A$1-1,K20,"")</f>
        <v/>
      </c>
      <c r="P20" s="9"/>
      <c r="Q20" s="9"/>
    </row>
    <row r="21" spans="1:17" ht="12.75" customHeight="1" x14ac:dyDescent="0.2">
      <c r="A21" s="148" t="s">
        <v>50</v>
      </c>
      <c r="B21" s="130" t="s">
        <v>6</v>
      </c>
      <c r="C21" s="134"/>
      <c r="D21" s="130"/>
      <c r="E21" s="130"/>
      <c r="F21" s="140"/>
      <c r="G21" s="25"/>
      <c r="H21" s="15">
        <v>42919</v>
      </c>
      <c r="I21" s="15">
        <v>42951</v>
      </c>
      <c r="J21" s="19" t="str">
        <f t="shared" ca="1" si="0"/>
        <v>NON</v>
      </c>
      <c r="K21" s="16" t="str">
        <f t="shared" si="1"/>
        <v>Y</v>
      </c>
      <c r="L21" s="16" t="str">
        <f t="shared" ca="1" si="2"/>
        <v/>
      </c>
      <c r="M21" s="16" t="str">
        <f t="shared" si="3"/>
        <v/>
      </c>
      <c r="N21" s="16" t="str">
        <f ca="1">IF(H21=Résumé!$A$1,K21,"")</f>
        <v/>
      </c>
      <c r="O21" s="16" t="str">
        <f ca="1">IF(I21=Résumé!$A$1-1,K21,"")</f>
        <v/>
      </c>
      <c r="P21" s="9"/>
      <c r="Q21" s="9"/>
    </row>
    <row r="22" spans="1:17" ht="12.75" customHeight="1" x14ac:dyDescent="0.2">
      <c r="A22" s="148" t="s">
        <v>50</v>
      </c>
      <c r="B22" s="132" t="s">
        <v>3</v>
      </c>
      <c r="C22" s="134"/>
      <c r="D22" s="133"/>
      <c r="E22" s="133"/>
      <c r="F22" s="140"/>
      <c r="G22" s="25"/>
      <c r="H22" s="15">
        <v>42919</v>
      </c>
      <c r="I22" s="15">
        <v>42951</v>
      </c>
      <c r="J22" s="14" t="str">
        <f t="shared" ca="1" si="0"/>
        <v>NON</v>
      </c>
      <c r="K22" s="16" t="str">
        <f t="shared" si="1"/>
        <v>X</v>
      </c>
      <c r="L22" s="16" t="str">
        <f t="shared" ca="1" si="2"/>
        <v/>
      </c>
      <c r="M22" s="16" t="str">
        <f t="shared" si="3"/>
        <v/>
      </c>
      <c r="N22" s="16" t="str">
        <f ca="1">IF(H22=Résumé!$A$1,K22,"")</f>
        <v/>
      </c>
      <c r="O22" s="16" t="str">
        <f ca="1">IF(I22=Résumé!$A$1-1,K22,"")</f>
        <v/>
      </c>
      <c r="P22" s="9"/>
      <c r="Q22" s="9"/>
    </row>
    <row r="23" spans="1:17" ht="12.75" customHeight="1" x14ac:dyDescent="0.2">
      <c r="A23" s="148" t="s">
        <v>50</v>
      </c>
      <c r="B23" s="130" t="s">
        <v>3</v>
      </c>
      <c r="C23" s="134"/>
      <c r="D23" s="130"/>
      <c r="E23" s="130"/>
      <c r="F23" s="140"/>
      <c r="G23" s="25"/>
      <c r="H23" s="15">
        <v>42919</v>
      </c>
      <c r="I23" s="15">
        <v>42951</v>
      </c>
      <c r="J23" s="14" t="str">
        <f t="shared" ca="1" si="0"/>
        <v>NON</v>
      </c>
      <c r="K23" s="16" t="str">
        <f t="shared" si="1"/>
        <v>X</v>
      </c>
      <c r="L23" s="16" t="str">
        <f t="shared" ca="1" si="2"/>
        <v/>
      </c>
      <c r="M23" s="16" t="str">
        <f t="shared" si="3"/>
        <v/>
      </c>
      <c r="N23" s="16" t="str">
        <f ca="1">IF(H23=Résumé!$A$1,K23,"")</f>
        <v/>
      </c>
      <c r="O23" s="16" t="str">
        <f ca="1">IF(I23=Résumé!$A$1-1,K23,"")</f>
        <v/>
      </c>
      <c r="P23" s="9"/>
      <c r="Q23" s="9"/>
    </row>
    <row r="24" spans="1:17" ht="12.75" customHeight="1" x14ac:dyDescent="0.2">
      <c r="A24" s="148" t="s">
        <v>50</v>
      </c>
      <c r="B24" s="132" t="s">
        <v>11</v>
      </c>
      <c r="C24" s="134" t="s">
        <v>30</v>
      </c>
      <c r="D24" s="133"/>
      <c r="E24" s="133"/>
      <c r="F24" s="140"/>
      <c r="G24" s="25"/>
      <c r="H24" s="15">
        <v>42926</v>
      </c>
      <c r="I24" s="15">
        <v>42951</v>
      </c>
      <c r="J24" s="14" t="str">
        <f t="shared" ca="1" si="0"/>
        <v>NON</v>
      </c>
      <c r="K24" s="16" t="str">
        <f t="shared" si="1"/>
        <v>Y</v>
      </c>
      <c r="L24" s="16" t="str">
        <f t="shared" ca="1" si="2"/>
        <v/>
      </c>
      <c r="M24" s="16" t="str">
        <f t="shared" ca="1" si="3"/>
        <v/>
      </c>
      <c r="N24" s="16" t="str">
        <f ca="1">IF(H24=Résumé!$A$1,K24,"")</f>
        <v/>
      </c>
      <c r="O24" s="16" t="str">
        <f ca="1">IF(I24=Résumé!$A$1-1,K24,"")</f>
        <v/>
      </c>
      <c r="P24" s="9"/>
      <c r="Q24" s="9"/>
    </row>
    <row r="25" spans="1:17" ht="12.75" customHeight="1" x14ac:dyDescent="0.2">
      <c r="A25" s="148" t="s">
        <v>50</v>
      </c>
      <c r="B25" s="132" t="s">
        <v>8</v>
      </c>
      <c r="C25" s="134"/>
      <c r="D25" s="133"/>
      <c r="E25" s="133"/>
      <c r="F25" s="140"/>
      <c r="G25" s="25"/>
      <c r="H25" s="15">
        <v>42920</v>
      </c>
      <c r="I25" s="15">
        <v>42951</v>
      </c>
      <c r="J25" s="14" t="str">
        <f t="shared" ca="1" si="0"/>
        <v>NON</v>
      </c>
      <c r="K25" s="16" t="str">
        <f t="shared" si="1"/>
        <v>Y</v>
      </c>
      <c r="L25" s="16" t="str">
        <f t="shared" ca="1" si="2"/>
        <v/>
      </c>
      <c r="M25" s="16" t="str">
        <f t="shared" si="3"/>
        <v/>
      </c>
      <c r="N25" s="16" t="str">
        <f ca="1">IF(H25=Résumé!$A$1,K25,"")</f>
        <v/>
      </c>
      <c r="O25" s="16" t="str">
        <f ca="1">IF(I25=Résumé!$A$1-1,K25,"")</f>
        <v/>
      </c>
      <c r="P25" s="9"/>
      <c r="Q25" s="9"/>
    </row>
    <row r="26" spans="1:17" ht="12.75" customHeight="1" x14ac:dyDescent="0.2">
      <c r="A26" s="148" t="s">
        <v>50</v>
      </c>
      <c r="B26" s="130" t="s">
        <v>7</v>
      </c>
      <c r="C26" s="134"/>
      <c r="D26" s="130"/>
      <c r="E26" s="130"/>
      <c r="F26" s="140"/>
      <c r="G26" s="25"/>
      <c r="H26" s="15">
        <v>42908</v>
      </c>
      <c r="I26" s="15">
        <v>42921</v>
      </c>
      <c r="J26" s="14" t="str">
        <f t="shared" ca="1" si="0"/>
        <v>NON</v>
      </c>
      <c r="K26" s="16" t="str">
        <f t="shared" si="1"/>
        <v>X</v>
      </c>
      <c r="L26" s="16" t="str">
        <f t="shared" ca="1" si="2"/>
        <v/>
      </c>
      <c r="M26" s="16" t="str">
        <f t="shared" si="3"/>
        <v/>
      </c>
      <c r="N26" s="16" t="str">
        <f ca="1">IF(H26=Résumé!$A$1,K26,"")</f>
        <v/>
      </c>
      <c r="O26" s="16" t="str">
        <f ca="1">IF(I26=Résumé!$A$1-1,K26,"")</f>
        <v/>
      </c>
      <c r="P26" s="9"/>
      <c r="Q26" s="9"/>
    </row>
    <row r="27" spans="1:17" ht="12.75" customHeight="1" x14ac:dyDescent="0.2">
      <c r="A27" s="148" t="s">
        <v>50</v>
      </c>
      <c r="B27" s="132" t="s">
        <v>3</v>
      </c>
      <c r="C27" s="134"/>
      <c r="D27" s="131"/>
      <c r="E27" s="131"/>
      <c r="F27" s="140"/>
      <c r="G27" s="25"/>
      <c r="H27" s="15">
        <v>42909</v>
      </c>
      <c r="I27" s="15">
        <v>42940</v>
      </c>
      <c r="J27" s="14" t="str">
        <f t="shared" ca="1" si="0"/>
        <v>NON</v>
      </c>
      <c r="K27" s="16" t="str">
        <f t="shared" si="1"/>
        <v>X</v>
      </c>
      <c r="L27" s="16" t="str">
        <f t="shared" ca="1" si="2"/>
        <v/>
      </c>
      <c r="M27" s="16" t="str">
        <f t="shared" si="3"/>
        <v/>
      </c>
      <c r="N27" s="16" t="str">
        <f ca="1">IF(H27=Résumé!$A$1,K27,"")</f>
        <v/>
      </c>
      <c r="O27" s="16" t="str">
        <f ca="1">IF(I27=Résumé!$A$1-1,K27,"")</f>
        <v/>
      </c>
      <c r="P27" s="9"/>
      <c r="Q27" s="9"/>
    </row>
    <row r="28" spans="1:17" ht="12.75" customHeight="1" x14ac:dyDescent="0.2">
      <c r="A28" s="148" t="s">
        <v>50</v>
      </c>
      <c r="B28" s="132" t="s">
        <v>2</v>
      </c>
      <c r="C28" s="134"/>
      <c r="D28" s="133"/>
      <c r="E28" s="133"/>
      <c r="F28" s="140"/>
      <c r="G28" s="25"/>
      <c r="H28" s="15">
        <v>42919</v>
      </c>
      <c r="I28" s="15">
        <v>42951</v>
      </c>
      <c r="J28" s="14" t="str">
        <f t="shared" ca="1" si="0"/>
        <v>NON</v>
      </c>
      <c r="K28" s="16" t="str">
        <f t="shared" si="1"/>
        <v>X</v>
      </c>
      <c r="L28" s="16" t="str">
        <f t="shared" ca="1" si="2"/>
        <v/>
      </c>
      <c r="M28" s="16" t="str">
        <f t="shared" si="3"/>
        <v/>
      </c>
      <c r="N28" s="16" t="str">
        <f ca="1">IF(H28=Résumé!$A$1,K28,"")</f>
        <v/>
      </c>
      <c r="O28" s="16" t="str">
        <f ca="1">IF(I28=Résumé!$A$1-1,K28,"")</f>
        <v/>
      </c>
      <c r="P28" s="9"/>
      <c r="Q28" s="9"/>
    </row>
  </sheetData>
  <sortState ref="A3:O108">
    <sortCondition ref="E15"/>
  </sortState>
  <conditionalFormatting sqref="D1:D1048576">
    <cfRule type="duplicateValues" dxfId="82" priority="12"/>
    <cfRule type="duplicateValues" dxfId="81" priority="13"/>
    <cfRule type="duplicateValues" dxfId="80" priority="14"/>
    <cfRule type="duplicateValues" dxfId="79" priority="18"/>
  </conditionalFormatting>
  <conditionalFormatting sqref="H1:I1048576">
    <cfRule type="timePeriod" dxfId="78" priority="1" timePeriod="thisWeek">
      <formula>AND(TODAY()-ROUNDDOWN(H1,0)&lt;=WEEKDAY(TODAY())-1,ROUNDDOWN(H1,0)-TODAY()&lt;=7-WEEKDAY(TODAY()))</formula>
    </cfRule>
    <cfRule type="timePeriod" dxfId="77" priority="2" timePeriod="nextWeek">
      <formula>AND(ROUNDDOWN(H1,0)-TODAY()&gt;(7-WEEKDAY(TODAY())),ROUNDDOWN(H1,0)-TODAY()&lt;(15-WEEKDAY(TODAY())))</formula>
    </cfRule>
    <cfRule type="timePeriod" dxfId="76" priority="3" timePeriod="tomorrow">
      <formula>FLOOR(H1,1)=TODAY()+1</formula>
    </cfRule>
    <cfRule type="timePeriod" dxfId="75" priority="4" timePeriod="today">
      <formula>FLOOR(H1,1)=TODAY()</formula>
    </cfRule>
    <cfRule type="timePeriod" dxfId="74" priority="5" timePeriod="yesterday">
      <formula>FLOOR(H1,1)=TODAY()-1</formula>
    </cfRule>
  </conditionalFormatting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72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108"/>
  <sheetViews>
    <sheetView zoomScaleNormal="100" workbookViewId="0">
      <selection activeCell="A2" sqref="A2:G2"/>
    </sheetView>
  </sheetViews>
  <sheetFormatPr baseColWidth="10" defaultRowHeight="12.75" customHeight="1" x14ac:dyDescent="0.2"/>
  <cols>
    <col min="1" max="1" width="2.85546875" style="137" customWidth="1"/>
    <col min="2" max="2" width="6.140625" style="17" bestFit="1" customWidth="1"/>
    <col min="3" max="3" width="2" style="17" bestFit="1" customWidth="1"/>
    <col min="4" max="4" width="4.7109375" style="17" bestFit="1" customWidth="1"/>
    <col min="5" max="5" width="13.7109375" style="17" bestFit="1" customWidth="1"/>
    <col min="6" max="6" width="10.85546875" style="143" bestFit="1" customWidth="1"/>
    <col min="7" max="7" width="4.5703125" style="17" bestFit="1" customWidth="1"/>
    <col min="8" max="9" width="9.28515625" style="21" bestFit="1" customWidth="1"/>
    <col min="10" max="10" width="9.28515625" style="17" bestFit="1" customWidth="1"/>
    <col min="11" max="11" width="2.140625" style="23" bestFit="1" customWidth="1"/>
    <col min="12" max="12" width="1.85546875" style="23" bestFit="1" customWidth="1"/>
    <col min="13" max="13" width="2" style="23" bestFit="1" customWidth="1"/>
    <col min="14" max="14" width="2.5703125" style="23" bestFit="1" customWidth="1"/>
    <col min="15" max="15" width="3.28515625" style="23" bestFit="1" customWidth="1"/>
    <col min="16" max="16" width="1.85546875" style="23" customWidth="1"/>
    <col min="17" max="17" width="4.140625" style="23" bestFit="1" customWidth="1"/>
    <col min="18" max="18" width="2" style="17" bestFit="1" customWidth="1"/>
    <col min="19" max="21" width="2.7109375" style="17" bestFit="1" customWidth="1"/>
    <col min="22" max="16384" width="11.42578125" style="17"/>
  </cols>
  <sheetData>
    <row r="1" spans="1:21" ht="12.75" customHeight="1" thickBot="1" x14ac:dyDescent="0.25">
      <c r="B1" s="3"/>
      <c r="C1" s="4"/>
      <c r="D1" s="4"/>
      <c r="E1" s="2"/>
      <c r="F1" s="138"/>
      <c r="G1" s="5"/>
      <c r="H1" s="6"/>
      <c r="I1" s="6"/>
      <c r="J1" s="7" t="s">
        <v>12</v>
      </c>
      <c r="K1" s="8"/>
      <c r="P1" s="30"/>
      <c r="Q1" s="9"/>
      <c r="R1" s="93" t="s">
        <v>14</v>
      </c>
      <c r="S1" s="94" t="s">
        <v>15</v>
      </c>
      <c r="T1" s="95" t="s">
        <v>16</v>
      </c>
      <c r="U1" s="96" t="s">
        <v>35</v>
      </c>
    </row>
    <row r="2" spans="1:21" ht="12.75" customHeight="1" x14ac:dyDescent="0.2">
      <c r="A2" s="147" t="s">
        <v>38</v>
      </c>
      <c r="B2" s="146" t="s">
        <v>55</v>
      </c>
      <c r="C2" s="146" t="s">
        <v>30</v>
      </c>
      <c r="D2" s="146" t="s">
        <v>13</v>
      </c>
      <c r="E2" s="146" t="s">
        <v>24</v>
      </c>
      <c r="F2" s="149" t="s">
        <v>53</v>
      </c>
      <c r="G2" s="146" t="s">
        <v>54</v>
      </c>
      <c r="H2" s="11" t="s">
        <v>0</v>
      </c>
      <c r="I2" s="11" t="s">
        <v>1</v>
      </c>
      <c r="J2" s="12">
        <f ca="1">Résumé!A1</f>
        <v>42897</v>
      </c>
      <c r="K2" s="10" t="s">
        <v>38</v>
      </c>
      <c r="L2" s="10" t="s">
        <v>37</v>
      </c>
      <c r="M2" s="10" t="s">
        <v>30</v>
      </c>
      <c r="N2" s="10" t="s">
        <v>0</v>
      </c>
      <c r="O2" s="10" t="s">
        <v>45</v>
      </c>
      <c r="P2" s="31"/>
      <c r="Q2" s="59" t="s">
        <v>37</v>
      </c>
      <c r="R2" s="55">
        <f ca="1">COUNTIF($L:$L,R1)</f>
        <v>4</v>
      </c>
      <c r="S2" s="56">
        <f ca="1">COUNTIF($L:$L,S1)</f>
        <v>14</v>
      </c>
      <c r="T2" s="57">
        <f ca="1">COUNTIF($L:$L,T1)</f>
        <v>65</v>
      </c>
      <c r="U2" s="58">
        <f ca="1">SUM(R2:T2)</f>
        <v>83</v>
      </c>
    </row>
    <row r="3" spans="1:21" ht="12.75" customHeight="1" x14ac:dyDescent="0.2">
      <c r="A3" s="148" t="s">
        <v>51</v>
      </c>
      <c r="B3" s="14" t="s">
        <v>3</v>
      </c>
      <c r="C3" s="14"/>
      <c r="D3" s="14"/>
      <c r="E3" s="14"/>
      <c r="F3" s="140"/>
      <c r="G3" s="14"/>
      <c r="H3" s="15">
        <v>42892</v>
      </c>
      <c r="I3" s="15">
        <v>42953</v>
      </c>
      <c r="J3" s="14" t="str">
        <f t="shared" ref="J3:J66" ca="1" si="0">IF(AND($J$2&gt;=H3,$J$2&lt;=I3),"OUI","NON")</f>
        <v>OUI</v>
      </c>
      <c r="K3" s="16" t="str">
        <f>IF(OR(B3="CES",B3="CNE",B3="LTN",B3="SLT",B3="ASP"),"X",IF(OR(B3="ACH",B3="ADC",B3="ADJ",B3="MAJ",B3="MJR",B3="MDL",B3="MCH",B3="MDC",B3="SGT",B3="SGC",B3="SCH"),"Y","Z"))</f>
        <v>X</v>
      </c>
      <c r="L3" s="16" t="str">
        <f t="shared" ref="L3:L24" ca="1" si="1">IF(J3="OUI",K3,"")</f>
        <v>X</v>
      </c>
      <c r="M3" s="16" t="str">
        <f>IF(C3="R",L3,"")</f>
        <v/>
      </c>
      <c r="N3" s="16" t="str">
        <f ca="1">IF(H3=Résumé!$A$1,K3,"")</f>
        <v/>
      </c>
      <c r="O3" s="16" t="str">
        <f ca="1">IF(I3=Résumé!$A$1-1,K3,"")</f>
        <v/>
      </c>
      <c r="P3" s="30"/>
      <c r="Q3" s="91" t="s">
        <v>30</v>
      </c>
      <c r="R3" s="54">
        <f>COUNTIF($M:$M,R1)</f>
        <v>0</v>
      </c>
      <c r="S3" s="14">
        <f>COUNTIF($M:$M,S1)</f>
        <v>0</v>
      </c>
      <c r="T3" s="50">
        <f>COUNTIF($M:$M,T1)</f>
        <v>0</v>
      </c>
      <c r="U3" s="51">
        <f>SUM(R3:T3)</f>
        <v>0</v>
      </c>
    </row>
    <row r="4" spans="1:21" ht="12.75" customHeight="1" x14ac:dyDescent="0.2">
      <c r="A4" s="148" t="s">
        <v>51</v>
      </c>
      <c r="B4" s="14" t="s">
        <v>3</v>
      </c>
      <c r="C4" s="14"/>
      <c r="D4" s="14"/>
      <c r="E4" s="14"/>
      <c r="F4" s="140"/>
      <c r="G4" s="14"/>
      <c r="H4" s="15">
        <v>42893</v>
      </c>
      <c r="I4" s="15">
        <v>42953</v>
      </c>
      <c r="J4" s="14" t="str">
        <f t="shared" ca="1" si="0"/>
        <v>OUI</v>
      </c>
      <c r="K4" s="16" t="str">
        <f t="shared" ref="K4:K67" si="2">IF(OR(B4="CES",B4="CNE",B4="LTN",B4="SLT",B4="ASP"),"X",IF(OR(B4="ACH",B4="ADC",B4="ADJ",B4="MAJ",B4="MJR",B4="MDL",B4="MCH",B4="MDC",B4="SGT",B4="SGC",B4="SCH"),"Y","Z"))</f>
        <v>X</v>
      </c>
      <c r="L4" s="16" t="str">
        <f t="shared" ca="1" si="1"/>
        <v>X</v>
      </c>
      <c r="M4" s="16" t="str">
        <f t="shared" ref="M4:M67" si="3">IF(C4="R",L4,"")</f>
        <v/>
      </c>
      <c r="N4" s="16" t="str">
        <f ca="1">IF(H4=Résumé!$A$1,K4,"")</f>
        <v/>
      </c>
      <c r="O4" s="16" t="str">
        <f ca="1">IF(I4=Résumé!$A$1-1,K4,"")</f>
        <v/>
      </c>
      <c r="P4" s="9"/>
      <c r="Q4" s="91" t="s">
        <v>0</v>
      </c>
      <c r="R4" s="54">
        <f ca="1">COUNTIF($N:$N,R1)</f>
        <v>0</v>
      </c>
      <c r="S4" s="14">
        <f ca="1">COUNTIF($N:$N,S1)</f>
        <v>0</v>
      </c>
      <c r="T4" s="50">
        <f ca="1">COUNTIF($N:$N,T1)</f>
        <v>0</v>
      </c>
      <c r="U4" s="52">
        <f ca="1">SUM(R4:T4)</f>
        <v>0</v>
      </c>
    </row>
    <row r="5" spans="1:21" ht="12.75" customHeight="1" thickBot="1" x14ac:dyDescent="0.25">
      <c r="A5" s="148" t="s">
        <v>51</v>
      </c>
      <c r="B5" s="14" t="s">
        <v>7</v>
      </c>
      <c r="C5" s="14"/>
      <c r="D5" s="14"/>
      <c r="E5" s="14"/>
      <c r="F5" s="140"/>
      <c r="G5" s="14"/>
      <c r="H5" s="15">
        <v>42892</v>
      </c>
      <c r="I5" s="15">
        <v>42953</v>
      </c>
      <c r="J5" s="14" t="str">
        <f t="shared" ca="1" si="0"/>
        <v>OUI</v>
      </c>
      <c r="K5" s="16" t="str">
        <f t="shared" si="2"/>
        <v>X</v>
      </c>
      <c r="L5" s="16" t="str">
        <f t="shared" ca="1" si="1"/>
        <v>X</v>
      </c>
      <c r="M5" s="16" t="str">
        <f t="shared" si="3"/>
        <v/>
      </c>
      <c r="N5" s="16" t="str">
        <f ca="1">IF(H5=Résumé!$A$1,K5,"")</f>
        <v/>
      </c>
      <c r="O5" s="16" t="str">
        <f ca="1">IF(I5=Résumé!$A$1-1,K5,"")</f>
        <v/>
      </c>
      <c r="P5" s="9"/>
      <c r="Q5" s="92" t="s">
        <v>1</v>
      </c>
      <c r="R5" s="20">
        <f ca="1">COUNTIF($O:$O,R1)</f>
        <v>0</v>
      </c>
      <c r="S5" s="13">
        <f ca="1">COUNTIF($O:$O,S1)</f>
        <v>0</v>
      </c>
      <c r="T5" s="32">
        <f ca="1">COUNTIF($O:$O,T1)</f>
        <v>0</v>
      </c>
      <c r="U5" s="53">
        <f ca="1">SUM(R5:T5)</f>
        <v>0</v>
      </c>
    </row>
    <row r="6" spans="1:21" ht="12.75" customHeight="1" x14ac:dyDescent="0.2">
      <c r="A6" s="148" t="s">
        <v>51</v>
      </c>
      <c r="B6" s="14" t="s">
        <v>7</v>
      </c>
      <c r="C6" s="14"/>
      <c r="D6" s="14"/>
      <c r="E6" s="14"/>
      <c r="F6" s="140"/>
      <c r="G6" s="14"/>
      <c r="H6" s="15">
        <v>42892</v>
      </c>
      <c r="I6" s="15">
        <v>42953</v>
      </c>
      <c r="J6" s="14" t="str">
        <f t="shared" ca="1" si="0"/>
        <v>OUI</v>
      </c>
      <c r="K6" s="16" t="str">
        <f t="shared" si="2"/>
        <v>X</v>
      </c>
      <c r="L6" s="16" t="str">
        <f t="shared" ca="1" si="1"/>
        <v>X</v>
      </c>
      <c r="M6" s="16" t="str">
        <f t="shared" si="3"/>
        <v/>
      </c>
      <c r="N6" s="16" t="str">
        <f ca="1">IF(H6=Résumé!$A$1,K6,"")</f>
        <v/>
      </c>
      <c r="O6" s="16" t="str">
        <f ca="1">IF(I6=Résumé!$A$1-1,K6,"")</f>
        <v/>
      </c>
      <c r="P6" s="9"/>
      <c r="Q6" s="9"/>
    </row>
    <row r="7" spans="1:21" ht="12.75" customHeight="1" x14ac:dyDescent="0.2">
      <c r="A7" s="148" t="s">
        <v>51</v>
      </c>
      <c r="B7" s="14" t="s">
        <v>9</v>
      </c>
      <c r="C7" s="14"/>
      <c r="D7" s="14"/>
      <c r="E7" s="14"/>
      <c r="F7" s="140"/>
      <c r="G7" s="14"/>
      <c r="H7" s="15">
        <v>42893</v>
      </c>
      <c r="I7" s="15">
        <v>42895</v>
      </c>
      <c r="J7" s="14" t="str">
        <f t="shared" ca="1" si="0"/>
        <v>NON</v>
      </c>
      <c r="K7" s="16" t="str">
        <f t="shared" si="2"/>
        <v>X</v>
      </c>
      <c r="L7" s="16" t="str">
        <f t="shared" ca="1" si="1"/>
        <v/>
      </c>
      <c r="M7" s="16" t="str">
        <f t="shared" si="3"/>
        <v/>
      </c>
      <c r="N7" s="16" t="str">
        <f ca="1">IF(H7=Résumé!$A$1,K7,"")</f>
        <v/>
      </c>
      <c r="O7" s="16" t="str">
        <f ca="1">IF(I7=Résumé!$A$1-1,K7,"")</f>
        <v/>
      </c>
      <c r="P7" s="9"/>
      <c r="Q7" s="9"/>
    </row>
    <row r="8" spans="1:21" ht="12.75" customHeight="1" x14ac:dyDescent="0.2">
      <c r="A8" s="148" t="s">
        <v>51</v>
      </c>
      <c r="B8" s="14" t="s">
        <v>9</v>
      </c>
      <c r="C8" s="14"/>
      <c r="D8" s="14"/>
      <c r="E8" s="14"/>
      <c r="F8" s="140"/>
      <c r="G8" s="14"/>
      <c r="H8" s="15">
        <v>42898</v>
      </c>
      <c r="I8" s="15">
        <v>42941</v>
      </c>
      <c r="J8" s="14" t="str">
        <f t="shared" ca="1" si="0"/>
        <v>NON</v>
      </c>
      <c r="K8" s="16" t="str">
        <f t="shared" si="2"/>
        <v>X</v>
      </c>
      <c r="L8" s="16" t="str">
        <f t="shared" ca="1" si="1"/>
        <v/>
      </c>
      <c r="M8" s="16" t="str">
        <f t="shared" si="3"/>
        <v/>
      </c>
      <c r="N8" s="16" t="str">
        <f ca="1">IF(H8=Résumé!$A$1,K8,"")</f>
        <v/>
      </c>
      <c r="O8" s="16" t="str">
        <f ca="1">IF(I8=Résumé!$A$1-1,K8,"")</f>
        <v/>
      </c>
      <c r="P8" s="9"/>
      <c r="Q8" s="9"/>
    </row>
    <row r="9" spans="1:21" ht="12.75" customHeight="1" x14ac:dyDescent="0.2">
      <c r="A9" s="148" t="s">
        <v>51</v>
      </c>
      <c r="B9" s="14" t="s">
        <v>6</v>
      </c>
      <c r="C9" s="14"/>
      <c r="D9" s="14"/>
      <c r="E9" s="14"/>
      <c r="F9" s="140"/>
      <c r="G9" s="14"/>
      <c r="H9" s="15">
        <v>42892</v>
      </c>
      <c r="I9" s="15">
        <v>42953</v>
      </c>
      <c r="J9" s="14" t="str">
        <f t="shared" ca="1" si="0"/>
        <v>OUI</v>
      </c>
      <c r="K9" s="16" t="str">
        <f t="shared" si="2"/>
        <v>Y</v>
      </c>
      <c r="L9" s="16" t="str">
        <f t="shared" ca="1" si="1"/>
        <v>Y</v>
      </c>
      <c r="M9" s="16" t="str">
        <f t="shared" si="3"/>
        <v/>
      </c>
      <c r="N9" s="16" t="str">
        <f ca="1">IF(H9=Résumé!$A$1,K9,"")</f>
        <v/>
      </c>
      <c r="O9" s="16" t="str">
        <f ca="1">IF(I9=Résumé!$A$1-1,K9,"")</f>
        <v/>
      </c>
      <c r="P9" s="9"/>
      <c r="Q9" s="9"/>
    </row>
    <row r="10" spans="1:21" ht="12.75" customHeight="1" x14ac:dyDescent="0.2">
      <c r="A10" s="148" t="s">
        <v>51</v>
      </c>
      <c r="B10" s="14" t="s">
        <v>10</v>
      </c>
      <c r="C10" s="14"/>
      <c r="D10" s="14"/>
      <c r="E10" s="14"/>
      <c r="F10" s="140"/>
      <c r="G10" s="14"/>
      <c r="H10" s="15">
        <v>42893</v>
      </c>
      <c r="I10" s="15">
        <v>42953</v>
      </c>
      <c r="J10" s="14" t="str">
        <f t="shared" ca="1" si="0"/>
        <v>OUI</v>
      </c>
      <c r="K10" s="16" t="str">
        <f t="shared" si="2"/>
        <v>Y</v>
      </c>
      <c r="L10" s="16" t="str">
        <f t="shared" ca="1" si="1"/>
        <v>Y</v>
      </c>
      <c r="M10" s="16" t="str">
        <f t="shared" si="3"/>
        <v/>
      </c>
      <c r="N10" s="16" t="str">
        <f ca="1">IF(H10=Résumé!$A$1,K10,"")</f>
        <v/>
      </c>
      <c r="O10" s="16" t="str">
        <f ca="1">IF(I10=Résumé!$A$1-1,K10,"")</f>
        <v/>
      </c>
      <c r="P10" s="9"/>
      <c r="Q10" s="9"/>
    </row>
    <row r="11" spans="1:21" ht="12.75" customHeight="1" x14ac:dyDescent="0.2">
      <c r="A11" s="148" t="s">
        <v>51</v>
      </c>
      <c r="B11" s="14" t="s">
        <v>8</v>
      </c>
      <c r="C11" s="14"/>
      <c r="D11" s="14"/>
      <c r="E11" s="14"/>
      <c r="F11" s="140"/>
      <c r="G11" s="14"/>
      <c r="H11" s="15">
        <v>42892</v>
      </c>
      <c r="I11" s="15">
        <v>42953</v>
      </c>
      <c r="J11" s="14" t="str">
        <f t="shared" ca="1" si="0"/>
        <v>OUI</v>
      </c>
      <c r="K11" s="16" t="str">
        <f t="shared" si="2"/>
        <v>Y</v>
      </c>
      <c r="L11" s="16" t="str">
        <f t="shared" ca="1" si="1"/>
        <v>Y</v>
      </c>
      <c r="M11" s="16" t="str">
        <f t="shared" si="3"/>
        <v/>
      </c>
      <c r="N11" s="16" t="str">
        <f ca="1">IF(H11=Résumé!$A$1,K11,"")</f>
        <v/>
      </c>
      <c r="O11" s="16" t="str">
        <f ca="1">IF(I11=Résumé!$A$1-1,K11,"")</f>
        <v/>
      </c>
      <c r="P11" s="9"/>
      <c r="Q11" s="9"/>
    </row>
    <row r="12" spans="1:21" ht="12.75" customHeight="1" x14ac:dyDescent="0.2">
      <c r="A12" s="148" t="s">
        <v>51</v>
      </c>
      <c r="B12" s="14" t="s">
        <v>10</v>
      </c>
      <c r="C12" s="14"/>
      <c r="D12" s="14"/>
      <c r="E12" s="14"/>
      <c r="F12" s="140"/>
      <c r="G12" s="14"/>
      <c r="H12" s="15">
        <v>42892</v>
      </c>
      <c r="I12" s="15">
        <v>42953</v>
      </c>
      <c r="J12" s="14" t="str">
        <f t="shared" ca="1" si="0"/>
        <v>OUI</v>
      </c>
      <c r="K12" s="16" t="str">
        <f t="shared" si="2"/>
        <v>Y</v>
      </c>
      <c r="L12" s="16" t="str">
        <f t="shared" ca="1" si="1"/>
        <v>Y</v>
      </c>
      <c r="M12" s="16" t="str">
        <f t="shared" si="3"/>
        <v/>
      </c>
      <c r="N12" s="16" t="str">
        <f ca="1">IF(H12=Résumé!$A$1,K12,"")</f>
        <v/>
      </c>
      <c r="O12" s="16" t="str">
        <f ca="1">IF(I12=Résumé!$A$1-1,K12,"")</f>
        <v/>
      </c>
      <c r="P12" s="9"/>
      <c r="Q12" s="9"/>
    </row>
    <row r="13" spans="1:21" ht="12.75" customHeight="1" x14ac:dyDescent="0.2">
      <c r="A13" s="148" t="s">
        <v>51</v>
      </c>
      <c r="B13" s="14" t="s">
        <v>4</v>
      </c>
      <c r="C13" s="14"/>
      <c r="D13" s="14"/>
      <c r="E13" s="14"/>
      <c r="F13" s="140"/>
      <c r="G13" s="14"/>
      <c r="H13" s="15">
        <v>42892</v>
      </c>
      <c r="I13" s="15">
        <v>42953</v>
      </c>
      <c r="J13" s="14" t="str">
        <f t="shared" ca="1" si="0"/>
        <v>OUI</v>
      </c>
      <c r="K13" s="16" t="str">
        <f t="shared" si="2"/>
        <v>Y</v>
      </c>
      <c r="L13" s="16" t="str">
        <f t="shared" ca="1" si="1"/>
        <v>Y</v>
      </c>
      <c r="M13" s="16" t="str">
        <f t="shared" si="3"/>
        <v/>
      </c>
      <c r="N13" s="16" t="str">
        <f ca="1">IF(H13=Résumé!$A$1,K13,"")</f>
        <v/>
      </c>
      <c r="O13" s="16" t="str">
        <f ca="1">IF(I13=Résumé!$A$1-1,K13,"")</f>
        <v/>
      </c>
      <c r="P13" s="9"/>
      <c r="Q13" s="9"/>
      <c r="R13" s="18"/>
      <c r="S13" s="18"/>
      <c r="T13" s="18"/>
      <c r="U13" s="18"/>
    </row>
    <row r="14" spans="1:21" ht="12.75" customHeight="1" x14ac:dyDescent="0.2">
      <c r="A14" s="148" t="s">
        <v>51</v>
      </c>
      <c r="B14" s="14" t="s">
        <v>10</v>
      </c>
      <c r="C14" s="14"/>
      <c r="D14" s="14"/>
      <c r="E14" s="14"/>
      <c r="F14" s="140"/>
      <c r="G14" s="14"/>
      <c r="H14" s="15">
        <v>42893</v>
      </c>
      <c r="I14" s="15">
        <v>42953</v>
      </c>
      <c r="J14" s="14" t="str">
        <f t="shared" ca="1" si="0"/>
        <v>OUI</v>
      </c>
      <c r="K14" s="16" t="str">
        <f t="shared" si="2"/>
        <v>Y</v>
      </c>
      <c r="L14" s="16" t="str">
        <f t="shared" ca="1" si="1"/>
        <v>Y</v>
      </c>
      <c r="M14" s="16" t="str">
        <f t="shared" si="3"/>
        <v/>
      </c>
      <c r="N14" s="16" t="str">
        <f ca="1">IF(H14=Résumé!$A$1,K14,"")</f>
        <v/>
      </c>
      <c r="O14" s="16" t="str">
        <f ca="1">IF(I14=Résumé!$A$1-1,K14,"")</f>
        <v/>
      </c>
      <c r="P14" s="9"/>
      <c r="Q14" s="9"/>
    </row>
    <row r="15" spans="1:21" ht="12.75" customHeight="1" x14ac:dyDescent="0.2">
      <c r="A15" s="148" t="s">
        <v>51</v>
      </c>
      <c r="B15" s="14" t="s">
        <v>4</v>
      </c>
      <c r="C15" s="14"/>
      <c r="D15" s="14"/>
      <c r="E15" s="14"/>
      <c r="F15" s="140"/>
      <c r="G15" s="14"/>
      <c r="H15" s="15">
        <v>42892</v>
      </c>
      <c r="I15" s="15">
        <v>42953</v>
      </c>
      <c r="J15" s="14" t="str">
        <f t="shared" ca="1" si="0"/>
        <v>OUI</v>
      </c>
      <c r="K15" s="16" t="str">
        <f t="shared" si="2"/>
        <v>Y</v>
      </c>
      <c r="L15" s="16" t="str">
        <f t="shared" ca="1" si="1"/>
        <v>Y</v>
      </c>
      <c r="M15" s="16" t="str">
        <f t="shared" si="3"/>
        <v/>
      </c>
      <c r="N15" s="16" t="str">
        <f ca="1">IF(H15=Résumé!$A$1,K15,"")</f>
        <v/>
      </c>
      <c r="O15" s="16" t="str">
        <f ca="1">IF(I15=Résumé!$A$1-1,K15,"")</f>
        <v/>
      </c>
      <c r="P15" s="9"/>
      <c r="Q15" s="9"/>
    </row>
    <row r="16" spans="1:21" ht="12.75" customHeight="1" x14ac:dyDescent="0.2">
      <c r="A16" s="148" t="s">
        <v>51</v>
      </c>
      <c r="B16" s="14" t="s">
        <v>4</v>
      </c>
      <c r="C16" s="14"/>
      <c r="D16" s="14"/>
      <c r="E16" s="14"/>
      <c r="F16" s="140"/>
      <c r="G16" s="14"/>
      <c r="H16" s="15">
        <v>42892</v>
      </c>
      <c r="I16" s="15">
        <v>42953</v>
      </c>
      <c r="J16" s="14" t="str">
        <f t="shared" ca="1" si="0"/>
        <v>OUI</v>
      </c>
      <c r="K16" s="16" t="str">
        <f t="shared" si="2"/>
        <v>Y</v>
      </c>
      <c r="L16" s="16" t="str">
        <f t="shared" ca="1" si="1"/>
        <v>Y</v>
      </c>
      <c r="M16" s="16" t="str">
        <f t="shared" si="3"/>
        <v/>
      </c>
      <c r="N16" s="16" t="str">
        <f ca="1">IF(H16=Résumé!$A$1,K16,"")</f>
        <v/>
      </c>
      <c r="O16" s="16" t="str">
        <f ca="1">IF(I16=Résumé!$A$1-1,K16,"")</f>
        <v/>
      </c>
      <c r="P16" s="9"/>
      <c r="Q16" s="9"/>
    </row>
    <row r="17" spans="1:20" ht="12.75" customHeight="1" x14ac:dyDescent="0.2">
      <c r="A17" s="148" t="s">
        <v>51</v>
      </c>
      <c r="B17" s="14" t="s">
        <v>10</v>
      </c>
      <c r="C17" s="14"/>
      <c r="D17" s="14"/>
      <c r="E17" s="14"/>
      <c r="F17" s="140"/>
      <c r="G17" s="14"/>
      <c r="H17" s="15">
        <v>42892</v>
      </c>
      <c r="I17" s="15">
        <v>42953</v>
      </c>
      <c r="J17" s="14" t="str">
        <f t="shared" ca="1" si="0"/>
        <v>OUI</v>
      </c>
      <c r="K17" s="16" t="str">
        <f t="shared" si="2"/>
        <v>Y</v>
      </c>
      <c r="L17" s="16" t="str">
        <f t="shared" ca="1" si="1"/>
        <v>Y</v>
      </c>
      <c r="M17" s="16" t="str">
        <f t="shared" si="3"/>
        <v/>
      </c>
      <c r="N17" s="16" t="str">
        <f ca="1">IF(H17=Résumé!$A$1,K17,"")</f>
        <v/>
      </c>
      <c r="O17" s="16" t="str">
        <f ca="1">IF(I17=Résumé!$A$1-1,K17,"")</f>
        <v/>
      </c>
      <c r="P17" s="9"/>
      <c r="Q17" s="9"/>
    </row>
    <row r="18" spans="1:20" ht="12.75" customHeight="1" x14ac:dyDescent="0.2">
      <c r="A18" s="148" t="s">
        <v>51</v>
      </c>
      <c r="B18" s="14" t="s">
        <v>4</v>
      </c>
      <c r="C18" s="14"/>
      <c r="D18" s="14"/>
      <c r="E18" s="14"/>
      <c r="F18" s="140"/>
      <c r="G18" s="14"/>
      <c r="H18" s="15">
        <v>42893</v>
      </c>
      <c r="I18" s="15">
        <v>42953</v>
      </c>
      <c r="J18" s="14" t="str">
        <f t="shared" ca="1" si="0"/>
        <v>OUI</v>
      </c>
      <c r="K18" s="16" t="str">
        <f t="shared" si="2"/>
        <v>Y</v>
      </c>
      <c r="L18" s="16" t="str">
        <f t="shared" ca="1" si="1"/>
        <v>Y</v>
      </c>
      <c r="M18" s="16" t="str">
        <f t="shared" si="3"/>
        <v/>
      </c>
      <c r="N18" s="16" t="str">
        <f ca="1">IF(H18=Résumé!$A$1,K18,"")</f>
        <v/>
      </c>
      <c r="O18" s="16" t="str">
        <f ca="1">IF(I18=Résumé!$A$1-1,K18,"")</f>
        <v/>
      </c>
      <c r="P18" s="9"/>
      <c r="Q18" s="9"/>
    </row>
    <row r="19" spans="1:20" ht="12.75" customHeight="1" x14ac:dyDescent="0.2">
      <c r="A19" s="148" t="s">
        <v>51</v>
      </c>
      <c r="B19" s="14" t="s">
        <v>4</v>
      </c>
      <c r="C19" s="14"/>
      <c r="D19" s="14"/>
      <c r="E19" s="14"/>
      <c r="F19" s="140"/>
      <c r="G19" s="14"/>
      <c r="H19" s="15">
        <v>42893</v>
      </c>
      <c r="I19" s="15">
        <v>42953</v>
      </c>
      <c r="J19" s="14" t="str">
        <f t="shared" ca="1" si="0"/>
        <v>OUI</v>
      </c>
      <c r="K19" s="16" t="str">
        <f t="shared" si="2"/>
        <v>Y</v>
      </c>
      <c r="L19" s="16" t="str">
        <f t="shared" ca="1" si="1"/>
        <v>Y</v>
      </c>
      <c r="M19" s="16" t="str">
        <f t="shared" si="3"/>
        <v/>
      </c>
      <c r="N19" s="16" t="str">
        <f ca="1">IF(H19=Résumé!$A$1,K19,"")</f>
        <v/>
      </c>
      <c r="O19" s="16" t="str">
        <f ca="1">IF(I19=Résumé!$A$1-1,K19,"")</f>
        <v/>
      </c>
      <c r="P19" s="9"/>
      <c r="Q19" s="9"/>
    </row>
    <row r="20" spans="1:20" ht="12.75" customHeight="1" x14ac:dyDescent="0.2">
      <c r="A20" s="148" t="s">
        <v>51</v>
      </c>
      <c r="B20" s="14" t="s">
        <v>4</v>
      </c>
      <c r="C20" s="14"/>
      <c r="D20" s="14"/>
      <c r="E20" s="14"/>
      <c r="F20" s="140"/>
      <c r="G20" s="14"/>
      <c r="H20" s="15">
        <v>42893</v>
      </c>
      <c r="I20" s="15">
        <v>42953</v>
      </c>
      <c r="J20" s="14" t="str">
        <f t="shared" ca="1" si="0"/>
        <v>OUI</v>
      </c>
      <c r="K20" s="16" t="str">
        <f t="shared" si="2"/>
        <v>Y</v>
      </c>
      <c r="L20" s="16" t="str">
        <f t="shared" ca="1" si="1"/>
        <v>Y</v>
      </c>
      <c r="M20" s="16" t="str">
        <f t="shared" si="3"/>
        <v/>
      </c>
      <c r="N20" s="16" t="str">
        <f ca="1">IF(H20=Résumé!$A$1,K20,"")</f>
        <v/>
      </c>
      <c r="O20" s="16" t="str">
        <f ca="1">IF(I20=Résumé!$A$1-1,K20,"")</f>
        <v/>
      </c>
      <c r="P20" s="9"/>
      <c r="Q20" s="9"/>
    </row>
    <row r="21" spans="1:20" ht="12.75" customHeight="1" x14ac:dyDescent="0.2">
      <c r="A21" s="148" t="s">
        <v>51</v>
      </c>
      <c r="B21" s="14" t="s">
        <v>17</v>
      </c>
      <c r="C21" s="14"/>
      <c r="D21" s="14"/>
      <c r="E21" s="14"/>
      <c r="F21" s="140"/>
      <c r="G21" s="14"/>
      <c r="H21" s="15">
        <v>42893</v>
      </c>
      <c r="I21" s="15">
        <v>42953</v>
      </c>
      <c r="J21" s="14" t="str">
        <f t="shared" ca="1" si="0"/>
        <v>OUI</v>
      </c>
      <c r="K21" s="16" t="str">
        <f t="shared" si="2"/>
        <v>Z</v>
      </c>
      <c r="L21" s="16" t="str">
        <f t="shared" ca="1" si="1"/>
        <v>Z</v>
      </c>
      <c r="M21" s="16" t="str">
        <f t="shared" si="3"/>
        <v/>
      </c>
      <c r="N21" s="16" t="str">
        <f ca="1">IF(H21=Résumé!$A$1,K21,"")</f>
        <v/>
      </c>
      <c r="O21" s="16" t="str">
        <f ca="1">IF(I21=Résumé!$A$1-1,K21,"")</f>
        <v/>
      </c>
      <c r="P21" s="9"/>
      <c r="Q21" s="9"/>
    </row>
    <row r="22" spans="1:20" ht="12.75" customHeight="1" x14ac:dyDescent="0.2">
      <c r="A22" s="148" t="s">
        <v>51</v>
      </c>
      <c r="B22" s="14" t="s">
        <v>18</v>
      </c>
      <c r="C22" s="14"/>
      <c r="D22" s="14"/>
      <c r="E22" s="14"/>
      <c r="F22" s="140"/>
      <c r="G22" s="14"/>
      <c r="H22" s="15">
        <v>42893</v>
      </c>
      <c r="I22" s="15">
        <v>42953</v>
      </c>
      <c r="J22" s="14" t="str">
        <f t="shared" ca="1" si="0"/>
        <v>OUI</v>
      </c>
      <c r="K22" s="16" t="str">
        <f t="shared" si="2"/>
        <v>Z</v>
      </c>
      <c r="L22" s="16" t="str">
        <f t="shared" ca="1" si="1"/>
        <v>Z</v>
      </c>
      <c r="M22" s="16" t="str">
        <f t="shared" si="3"/>
        <v/>
      </c>
      <c r="N22" s="16" t="str">
        <f ca="1">IF(H22=Résumé!$A$1,K22,"")</f>
        <v/>
      </c>
      <c r="O22" s="16" t="str">
        <f ca="1">IF(I22=Résumé!$A$1-1,K22,"")</f>
        <v/>
      </c>
      <c r="P22" s="9"/>
      <c r="Q22" s="9"/>
    </row>
    <row r="23" spans="1:20" ht="12.75" customHeight="1" x14ac:dyDescent="0.2">
      <c r="A23" s="148" t="s">
        <v>51</v>
      </c>
      <c r="B23" s="14" t="s">
        <v>17</v>
      </c>
      <c r="C23" s="14"/>
      <c r="D23" s="14"/>
      <c r="E23" s="14"/>
      <c r="F23" s="140"/>
      <c r="G23" s="14"/>
      <c r="H23" s="15">
        <v>42893</v>
      </c>
      <c r="I23" s="15">
        <v>42925</v>
      </c>
      <c r="J23" s="14" t="str">
        <f t="shared" ca="1" si="0"/>
        <v>OUI</v>
      </c>
      <c r="K23" s="16" t="str">
        <f t="shared" si="2"/>
        <v>Z</v>
      </c>
      <c r="L23" s="16" t="str">
        <f t="shared" ca="1" si="1"/>
        <v>Z</v>
      </c>
      <c r="M23" s="16" t="str">
        <f t="shared" si="3"/>
        <v/>
      </c>
      <c r="N23" s="16" t="str">
        <f ca="1">IF(H23=Résumé!$A$1,K23,"")</f>
        <v/>
      </c>
      <c r="O23" s="16" t="str">
        <f ca="1">IF(I23=Résumé!$A$1-1,K23,"")</f>
        <v/>
      </c>
      <c r="P23" s="9"/>
      <c r="Q23" s="9"/>
    </row>
    <row r="24" spans="1:20" ht="12.75" customHeight="1" x14ac:dyDescent="0.2">
      <c r="A24" s="148" t="s">
        <v>51</v>
      </c>
      <c r="B24" s="14" t="s">
        <v>17</v>
      </c>
      <c r="C24" s="14"/>
      <c r="D24" s="14"/>
      <c r="E24" s="14"/>
      <c r="F24" s="140"/>
      <c r="G24" s="14"/>
      <c r="H24" s="15">
        <v>42926</v>
      </c>
      <c r="I24" s="15">
        <v>42953</v>
      </c>
      <c r="J24" s="14" t="str">
        <f t="shared" ca="1" si="0"/>
        <v>NON</v>
      </c>
      <c r="K24" s="16" t="str">
        <f t="shared" si="2"/>
        <v>Z</v>
      </c>
      <c r="L24" s="16" t="str">
        <f t="shared" ca="1" si="1"/>
        <v/>
      </c>
      <c r="M24" s="16" t="str">
        <f t="shared" si="3"/>
        <v/>
      </c>
      <c r="N24" s="16" t="str">
        <f ca="1">IF(H24=Résumé!$A$1,K24,"")</f>
        <v/>
      </c>
      <c r="O24" s="16" t="str">
        <f ca="1">IF(I24=Résumé!$A$1-1,K24,"")</f>
        <v/>
      </c>
      <c r="P24" s="9"/>
      <c r="Q24" s="9"/>
    </row>
    <row r="25" spans="1:20" ht="12.75" customHeight="1" x14ac:dyDescent="0.2">
      <c r="A25" s="148" t="s">
        <v>51</v>
      </c>
      <c r="B25" s="14" t="s">
        <v>17</v>
      </c>
      <c r="C25" s="14"/>
      <c r="D25" s="14"/>
      <c r="E25" s="14"/>
      <c r="F25" s="140"/>
      <c r="G25" s="14"/>
      <c r="H25" s="15">
        <v>42893</v>
      </c>
      <c r="I25" s="15">
        <v>42925</v>
      </c>
      <c r="J25" s="14" t="str">
        <f t="shared" ca="1" si="0"/>
        <v>OUI</v>
      </c>
      <c r="K25" s="16" t="str">
        <f t="shared" si="2"/>
        <v>Z</v>
      </c>
      <c r="L25" s="16"/>
      <c r="M25" s="16" t="str">
        <f t="shared" si="3"/>
        <v/>
      </c>
      <c r="N25" s="16" t="str">
        <f ca="1">IF(H25=Résumé!$A$1,K25,"")</f>
        <v/>
      </c>
      <c r="O25" s="16" t="str">
        <f ca="1">IF(I25=Résumé!$A$1-1,K25,"")</f>
        <v/>
      </c>
      <c r="P25" s="9"/>
      <c r="Q25" s="9"/>
    </row>
    <row r="26" spans="1:20" ht="12.75" customHeight="1" x14ac:dyDescent="0.2">
      <c r="A26" s="148" t="s">
        <v>51</v>
      </c>
      <c r="B26" s="14" t="s">
        <v>17</v>
      </c>
      <c r="C26" s="14"/>
      <c r="D26" s="14"/>
      <c r="E26" s="14"/>
      <c r="F26" s="140"/>
      <c r="G26" s="14"/>
      <c r="H26" s="15">
        <v>42926</v>
      </c>
      <c r="I26" s="15">
        <v>42953</v>
      </c>
      <c r="J26" s="14" t="str">
        <f t="shared" ca="1" si="0"/>
        <v>NON</v>
      </c>
      <c r="K26" s="16" t="str">
        <f t="shared" si="2"/>
        <v>Z</v>
      </c>
      <c r="L26" s="16" t="str">
        <f t="shared" ref="L26:L89" ca="1" si="4">IF(J26="OUI",K26,"")</f>
        <v/>
      </c>
      <c r="M26" s="16" t="str">
        <f t="shared" si="3"/>
        <v/>
      </c>
      <c r="N26" s="16" t="str">
        <f ca="1">IF(H26=Résumé!$A$1,K26,"")</f>
        <v/>
      </c>
      <c r="O26" s="16" t="str">
        <f ca="1">IF(I26=Résumé!$A$1-1,K26,"")</f>
        <v/>
      </c>
      <c r="P26" s="9"/>
      <c r="Q26" s="9"/>
    </row>
    <row r="27" spans="1:20" ht="12.75" customHeight="1" x14ac:dyDescent="0.2">
      <c r="A27" s="148" t="s">
        <v>51</v>
      </c>
      <c r="B27" s="14" t="s">
        <v>19</v>
      </c>
      <c r="C27" s="14"/>
      <c r="D27" s="14"/>
      <c r="E27" s="14"/>
      <c r="F27" s="140"/>
      <c r="G27" s="14"/>
      <c r="H27" s="15">
        <v>42892</v>
      </c>
      <c r="I27" s="15">
        <v>42953</v>
      </c>
      <c r="J27" s="14" t="str">
        <f t="shared" ca="1" si="0"/>
        <v>OUI</v>
      </c>
      <c r="K27" s="16" t="str">
        <f t="shared" si="2"/>
        <v>Z</v>
      </c>
      <c r="L27" s="16" t="str">
        <f t="shared" ca="1" si="4"/>
        <v>Z</v>
      </c>
      <c r="M27" s="16" t="str">
        <f t="shared" si="3"/>
        <v/>
      </c>
      <c r="N27" s="16" t="str">
        <f ca="1">IF(H27=Résumé!$A$1,K27,"")</f>
        <v/>
      </c>
      <c r="O27" s="16" t="str">
        <f ca="1">IF(I27=Résumé!$A$1-1,K27,"")</f>
        <v/>
      </c>
      <c r="P27" s="9"/>
      <c r="Q27" s="9"/>
    </row>
    <row r="28" spans="1:20" ht="12.75" customHeight="1" x14ac:dyDescent="0.2">
      <c r="A28" s="148" t="s">
        <v>51</v>
      </c>
      <c r="B28" s="14" t="s">
        <v>10</v>
      </c>
      <c r="C28" s="14"/>
      <c r="D28" s="14"/>
      <c r="E28" s="14"/>
      <c r="F28" s="140"/>
      <c r="G28" s="14"/>
      <c r="H28" s="15">
        <v>42893</v>
      </c>
      <c r="I28" s="15">
        <v>42953</v>
      </c>
      <c r="J28" s="14" t="str">
        <f t="shared" ca="1" si="0"/>
        <v>OUI</v>
      </c>
      <c r="K28" s="16" t="str">
        <f t="shared" si="2"/>
        <v>Y</v>
      </c>
      <c r="L28" s="16" t="str">
        <f t="shared" ca="1" si="4"/>
        <v>Y</v>
      </c>
      <c r="M28" s="16" t="str">
        <f t="shared" si="3"/>
        <v/>
      </c>
      <c r="N28" s="16" t="str">
        <f ca="1">IF(H28=Résumé!$A$1,K28,"")</f>
        <v/>
      </c>
      <c r="O28" s="16" t="str">
        <f ca="1">IF(I28=Résumé!$A$1-1,K28,"")</f>
        <v/>
      </c>
      <c r="P28" s="9"/>
      <c r="Q28" s="9"/>
    </row>
    <row r="29" spans="1:20" ht="12.75" customHeight="1" x14ac:dyDescent="0.2">
      <c r="A29" s="148" t="s">
        <v>51</v>
      </c>
      <c r="B29" s="14" t="s">
        <v>20</v>
      </c>
      <c r="C29" s="14"/>
      <c r="D29" s="14"/>
      <c r="E29" s="14"/>
      <c r="F29" s="140"/>
      <c r="G29" s="14"/>
      <c r="H29" s="15">
        <v>42892</v>
      </c>
      <c r="I29" s="15">
        <v>42953</v>
      </c>
      <c r="J29" s="14" t="str">
        <f t="shared" ca="1" si="0"/>
        <v>OUI</v>
      </c>
      <c r="K29" s="16" t="str">
        <f t="shared" si="2"/>
        <v>Z</v>
      </c>
      <c r="L29" s="16" t="str">
        <f t="shared" ca="1" si="4"/>
        <v>Z</v>
      </c>
      <c r="M29" s="16" t="str">
        <f t="shared" si="3"/>
        <v/>
      </c>
      <c r="N29" s="16" t="str">
        <f ca="1">IF(H29=Résumé!$A$1,K29,"")</f>
        <v/>
      </c>
      <c r="O29" s="16" t="str">
        <f ca="1">IF(I29=Résumé!$A$1-1,K29,"")</f>
        <v/>
      </c>
      <c r="P29" s="9"/>
      <c r="Q29" s="9"/>
      <c r="R29" s="2"/>
      <c r="S29" s="2"/>
      <c r="T29" s="2"/>
    </row>
    <row r="30" spans="1:20" ht="12.75" customHeight="1" x14ac:dyDescent="0.2">
      <c r="A30" s="148" t="s">
        <v>51</v>
      </c>
      <c r="B30" s="14" t="s">
        <v>21</v>
      </c>
      <c r="C30" s="14"/>
      <c r="D30" s="14"/>
      <c r="E30" s="14"/>
      <c r="F30" s="140"/>
      <c r="G30" s="14"/>
      <c r="H30" s="15">
        <v>42893</v>
      </c>
      <c r="I30" s="15">
        <v>42922</v>
      </c>
      <c r="J30" s="14" t="str">
        <f t="shared" ca="1" si="0"/>
        <v>OUI</v>
      </c>
      <c r="K30" s="16" t="str">
        <f t="shared" si="2"/>
        <v>Z</v>
      </c>
      <c r="L30" s="16" t="str">
        <f t="shared" ca="1" si="4"/>
        <v>Z</v>
      </c>
      <c r="M30" s="16" t="str">
        <f t="shared" si="3"/>
        <v/>
      </c>
      <c r="N30" s="16" t="str">
        <f ca="1">IF(H30=Résumé!$A$1,K30,"")</f>
        <v/>
      </c>
      <c r="O30" s="16" t="str">
        <f ca="1">IF(I30=Résumé!$A$1-1,K30,"")</f>
        <v/>
      </c>
      <c r="P30" s="9"/>
      <c r="Q30" s="9"/>
      <c r="R30" s="2"/>
      <c r="S30" s="2"/>
      <c r="T30" s="2"/>
    </row>
    <row r="31" spans="1:20" ht="12.75" customHeight="1" x14ac:dyDescent="0.2">
      <c r="A31" s="148" t="s">
        <v>51</v>
      </c>
      <c r="B31" s="14" t="s">
        <v>20</v>
      </c>
      <c r="C31" s="14"/>
      <c r="D31" s="14"/>
      <c r="E31" s="14"/>
      <c r="F31" s="140"/>
      <c r="G31" s="14"/>
      <c r="H31" s="15">
        <v>42923</v>
      </c>
      <c r="I31" s="15">
        <v>42953</v>
      </c>
      <c r="J31" s="14" t="str">
        <f t="shared" ca="1" si="0"/>
        <v>NON</v>
      </c>
      <c r="K31" s="16" t="str">
        <f t="shared" si="2"/>
        <v>Z</v>
      </c>
      <c r="L31" s="16" t="str">
        <f t="shared" ca="1" si="4"/>
        <v/>
      </c>
      <c r="M31" s="16" t="str">
        <f t="shared" si="3"/>
        <v/>
      </c>
      <c r="N31" s="16" t="str">
        <f ca="1">IF(H31=Résumé!$A$1,K31,"")</f>
        <v/>
      </c>
      <c r="O31" s="16" t="str">
        <f ca="1">IF(I31=Résumé!$A$1-1,K31,"")</f>
        <v/>
      </c>
      <c r="P31" s="9"/>
      <c r="Q31" s="9"/>
      <c r="R31" s="2"/>
      <c r="S31" s="2"/>
      <c r="T31" s="2"/>
    </row>
    <row r="32" spans="1:20" ht="12.75" customHeight="1" x14ac:dyDescent="0.2">
      <c r="A32" s="148" t="s">
        <v>51</v>
      </c>
      <c r="B32" s="14" t="s">
        <v>21</v>
      </c>
      <c r="C32" s="14"/>
      <c r="D32" s="14"/>
      <c r="E32" s="14"/>
      <c r="F32" s="140"/>
      <c r="G32" s="14"/>
      <c r="H32" s="15">
        <v>42893</v>
      </c>
      <c r="I32" s="15">
        <v>42953</v>
      </c>
      <c r="J32" s="14" t="str">
        <f t="shared" ca="1" si="0"/>
        <v>OUI</v>
      </c>
      <c r="K32" s="16" t="str">
        <f t="shared" si="2"/>
        <v>Z</v>
      </c>
      <c r="L32" s="16" t="str">
        <f t="shared" ca="1" si="4"/>
        <v>Z</v>
      </c>
      <c r="M32" s="16" t="str">
        <f t="shared" si="3"/>
        <v/>
      </c>
      <c r="N32" s="16" t="str">
        <f ca="1">IF(H32=Résumé!$A$1,K32,"")</f>
        <v/>
      </c>
      <c r="O32" s="16" t="str">
        <f ca="1">IF(I32=Résumé!$A$1-1,K32,"")</f>
        <v/>
      </c>
      <c r="P32" s="9"/>
      <c r="Q32" s="9"/>
      <c r="R32" s="2"/>
      <c r="S32" s="2"/>
      <c r="T32" s="2"/>
    </row>
    <row r="33" spans="1:20" ht="12.75" customHeight="1" x14ac:dyDescent="0.2">
      <c r="A33" s="148" t="s">
        <v>51</v>
      </c>
      <c r="B33" s="14" t="s">
        <v>20</v>
      </c>
      <c r="C33" s="14"/>
      <c r="D33" s="14"/>
      <c r="E33" s="14"/>
      <c r="F33" s="140"/>
      <c r="G33" s="14"/>
      <c r="H33" s="15">
        <v>42893</v>
      </c>
      <c r="I33" s="15">
        <v>42953</v>
      </c>
      <c r="J33" s="14" t="str">
        <f t="shared" ca="1" si="0"/>
        <v>OUI</v>
      </c>
      <c r="K33" s="16" t="str">
        <f t="shared" si="2"/>
        <v>Z</v>
      </c>
      <c r="L33" s="16" t="str">
        <f t="shared" ca="1" si="4"/>
        <v>Z</v>
      </c>
      <c r="M33" s="16" t="str">
        <f t="shared" si="3"/>
        <v/>
      </c>
      <c r="N33" s="16" t="str">
        <f ca="1">IF(H33=Résumé!$A$1,K33,"")</f>
        <v/>
      </c>
      <c r="O33" s="16" t="str">
        <f ca="1">IF(I33=Résumé!$A$1-1,K33,"")</f>
        <v/>
      </c>
      <c r="P33" s="9"/>
      <c r="Q33" s="9"/>
      <c r="R33" s="2"/>
      <c r="S33" s="2"/>
      <c r="T33" s="2"/>
    </row>
    <row r="34" spans="1:20" ht="12.75" customHeight="1" x14ac:dyDescent="0.2">
      <c r="A34" s="148" t="s">
        <v>51</v>
      </c>
      <c r="B34" s="14" t="s">
        <v>20</v>
      </c>
      <c r="C34" s="14"/>
      <c r="D34" s="14"/>
      <c r="E34" s="14"/>
      <c r="F34" s="140"/>
      <c r="G34" s="14"/>
      <c r="H34" s="15">
        <v>42893</v>
      </c>
      <c r="I34" s="15">
        <v>42953</v>
      </c>
      <c r="J34" s="14" t="str">
        <f t="shared" ca="1" si="0"/>
        <v>OUI</v>
      </c>
      <c r="K34" s="16" t="str">
        <f t="shared" si="2"/>
        <v>Z</v>
      </c>
      <c r="L34" s="16" t="str">
        <f t="shared" ca="1" si="4"/>
        <v>Z</v>
      </c>
      <c r="M34" s="16" t="str">
        <f t="shared" si="3"/>
        <v/>
      </c>
      <c r="N34" s="16" t="str">
        <f ca="1">IF(H34=Résumé!$A$1,K34,"")</f>
        <v/>
      </c>
      <c r="O34" s="16" t="str">
        <f ca="1">IF(I34=Résumé!$A$1-1,K34,"")</f>
        <v/>
      </c>
      <c r="P34" s="9"/>
      <c r="Q34" s="9"/>
      <c r="R34" s="2"/>
      <c r="S34" s="2"/>
      <c r="T34" s="2"/>
    </row>
    <row r="35" spans="1:20" ht="12.75" customHeight="1" x14ac:dyDescent="0.2">
      <c r="A35" s="148" t="s">
        <v>51</v>
      </c>
      <c r="B35" s="14" t="s">
        <v>22</v>
      </c>
      <c r="C35" s="14"/>
      <c r="D35" s="14"/>
      <c r="E35" s="14"/>
      <c r="F35" s="140"/>
      <c r="G35" s="14"/>
      <c r="H35" s="15">
        <v>42893</v>
      </c>
      <c r="I35" s="15">
        <v>42953</v>
      </c>
      <c r="J35" s="14" t="str">
        <f t="shared" ca="1" si="0"/>
        <v>OUI</v>
      </c>
      <c r="K35" s="16" t="str">
        <f t="shared" si="2"/>
        <v>Z</v>
      </c>
      <c r="L35" s="16" t="str">
        <f t="shared" ca="1" si="4"/>
        <v>Z</v>
      </c>
      <c r="M35" s="16" t="str">
        <f t="shared" si="3"/>
        <v/>
      </c>
      <c r="N35" s="16" t="str">
        <f ca="1">IF(H35=Résumé!$A$1,K35,"")</f>
        <v/>
      </c>
      <c r="O35" s="16" t="str">
        <f ca="1">IF(I35=Résumé!$A$1-1,K35,"")</f>
        <v/>
      </c>
      <c r="P35" s="9"/>
      <c r="Q35" s="9"/>
      <c r="R35" s="2"/>
      <c r="S35" s="2"/>
      <c r="T35" s="2"/>
    </row>
    <row r="36" spans="1:20" ht="12.75" customHeight="1" x14ac:dyDescent="0.2">
      <c r="A36" s="148" t="s">
        <v>51</v>
      </c>
      <c r="B36" s="14" t="s">
        <v>22</v>
      </c>
      <c r="C36" s="14"/>
      <c r="D36" s="14"/>
      <c r="E36" s="14"/>
      <c r="F36" s="140"/>
      <c r="G36" s="14"/>
      <c r="H36" s="15">
        <v>42893</v>
      </c>
      <c r="I36" s="15">
        <v>42953</v>
      </c>
      <c r="J36" s="14" t="str">
        <f t="shared" ca="1" si="0"/>
        <v>OUI</v>
      </c>
      <c r="K36" s="16" t="str">
        <f t="shared" si="2"/>
        <v>Z</v>
      </c>
      <c r="L36" s="16" t="str">
        <f t="shared" ca="1" si="4"/>
        <v>Z</v>
      </c>
      <c r="M36" s="16" t="str">
        <f t="shared" si="3"/>
        <v/>
      </c>
      <c r="N36" s="16" t="str">
        <f ca="1">IF(H36=Résumé!$A$1,K36,"")</f>
        <v/>
      </c>
      <c r="O36" s="16" t="str">
        <f ca="1">IF(I36=Résumé!$A$1-1,K36,"")</f>
        <v/>
      </c>
      <c r="P36" s="9"/>
      <c r="Q36" s="9"/>
      <c r="R36" s="2"/>
      <c r="S36" s="2"/>
      <c r="T36" s="2"/>
    </row>
    <row r="37" spans="1:20" ht="12.75" customHeight="1" x14ac:dyDescent="0.2">
      <c r="A37" s="148" t="s">
        <v>51</v>
      </c>
      <c r="B37" s="14" t="s">
        <v>22</v>
      </c>
      <c r="C37" s="14"/>
      <c r="D37" s="14"/>
      <c r="E37" s="14"/>
      <c r="F37" s="140"/>
      <c r="G37" s="14"/>
      <c r="H37" s="15">
        <v>42893</v>
      </c>
      <c r="I37" s="15">
        <v>42953</v>
      </c>
      <c r="J37" s="14" t="str">
        <f t="shared" ca="1" si="0"/>
        <v>OUI</v>
      </c>
      <c r="K37" s="16" t="str">
        <f t="shared" si="2"/>
        <v>Z</v>
      </c>
      <c r="L37" s="16" t="str">
        <f t="shared" ca="1" si="4"/>
        <v>Z</v>
      </c>
      <c r="M37" s="16" t="str">
        <f t="shared" si="3"/>
        <v/>
      </c>
      <c r="N37" s="16" t="str">
        <f ca="1">IF(H37=Résumé!$A$1,K37,"")</f>
        <v/>
      </c>
      <c r="O37" s="16" t="str">
        <f ca="1">IF(I37=Résumé!$A$1-1,K37,"")</f>
        <v/>
      </c>
      <c r="P37" s="9"/>
      <c r="Q37" s="9"/>
      <c r="R37" s="2"/>
      <c r="S37" s="2"/>
      <c r="T37" s="2"/>
    </row>
    <row r="38" spans="1:20" ht="12.75" customHeight="1" x14ac:dyDescent="0.2">
      <c r="A38" s="148" t="s">
        <v>51</v>
      </c>
      <c r="B38" s="14" t="s">
        <v>17</v>
      </c>
      <c r="C38" s="14"/>
      <c r="D38" s="14"/>
      <c r="E38" s="14"/>
      <c r="F38" s="140"/>
      <c r="G38" s="14"/>
      <c r="H38" s="15">
        <v>42893</v>
      </c>
      <c r="I38" s="15">
        <v>42922</v>
      </c>
      <c r="J38" s="14" t="str">
        <f t="shared" ca="1" si="0"/>
        <v>OUI</v>
      </c>
      <c r="K38" s="16" t="str">
        <f t="shared" si="2"/>
        <v>Z</v>
      </c>
      <c r="L38" s="16" t="str">
        <f t="shared" ca="1" si="4"/>
        <v>Z</v>
      </c>
      <c r="M38" s="16" t="str">
        <f t="shared" si="3"/>
        <v/>
      </c>
      <c r="N38" s="16" t="str">
        <f ca="1">IF(H38=Résumé!$A$1,K38,"")</f>
        <v/>
      </c>
      <c r="O38" s="16" t="str">
        <f ca="1">IF(I38=Résumé!$A$1-1,K38,"")</f>
        <v/>
      </c>
      <c r="P38" s="9"/>
      <c r="Q38" s="9"/>
      <c r="R38" s="2"/>
      <c r="S38" s="2"/>
      <c r="T38" s="2"/>
    </row>
    <row r="39" spans="1:20" ht="12.75" customHeight="1" x14ac:dyDescent="0.2">
      <c r="A39" s="148" t="s">
        <v>51</v>
      </c>
      <c r="B39" s="14" t="s">
        <v>21</v>
      </c>
      <c r="C39" s="14"/>
      <c r="D39" s="14"/>
      <c r="E39" s="14"/>
      <c r="F39" s="140"/>
      <c r="G39" s="14"/>
      <c r="H39" s="15">
        <v>42923</v>
      </c>
      <c r="I39" s="15">
        <v>42953</v>
      </c>
      <c r="J39" s="14" t="str">
        <f t="shared" ca="1" si="0"/>
        <v>NON</v>
      </c>
      <c r="K39" s="16" t="str">
        <f t="shared" si="2"/>
        <v>Z</v>
      </c>
      <c r="L39" s="16" t="str">
        <f t="shared" ca="1" si="4"/>
        <v/>
      </c>
      <c r="M39" s="16" t="str">
        <f t="shared" si="3"/>
        <v/>
      </c>
      <c r="N39" s="16" t="str">
        <f ca="1">IF(H39=Résumé!$A$1,K39,"")</f>
        <v/>
      </c>
      <c r="O39" s="16" t="str">
        <f ca="1">IF(I39=Résumé!$A$1-1,K39,"")</f>
        <v/>
      </c>
      <c r="P39" s="9"/>
      <c r="Q39" s="9"/>
      <c r="R39" s="2"/>
      <c r="S39" s="2"/>
      <c r="T39" s="2"/>
    </row>
    <row r="40" spans="1:20" ht="12.75" customHeight="1" x14ac:dyDescent="0.2">
      <c r="A40" s="148" t="s">
        <v>51</v>
      </c>
      <c r="B40" s="14" t="s">
        <v>17</v>
      </c>
      <c r="C40" s="14"/>
      <c r="D40" s="14"/>
      <c r="E40" s="14"/>
      <c r="F40" s="140"/>
      <c r="G40" s="14"/>
      <c r="H40" s="15">
        <v>42892</v>
      </c>
      <c r="I40" s="15">
        <v>42953</v>
      </c>
      <c r="J40" s="14" t="str">
        <f t="shared" ca="1" si="0"/>
        <v>OUI</v>
      </c>
      <c r="K40" s="16" t="str">
        <f t="shared" si="2"/>
        <v>Z</v>
      </c>
      <c r="L40" s="16" t="str">
        <f t="shared" ca="1" si="4"/>
        <v>Z</v>
      </c>
      <c r="M40" s="16" t="str">
        <f t="shared" si="3"/>
        <v/>
      </c>
      <c r="N40" s="16" t="str">
        <f ca="1">IF(H40=Résumé!$A$1,K40,"")</f>
        <v/>
      </c>
      <c r="O40" s="16" t="str">
        <f ca="1">IF(I40=Résumé!$A$1-1,K40,"")</f>
        <v/>
      </c>
      <c r="P40" s="9"/>
      <c r="Q40" s="9"/>
      <c r="R40" s="2"/>
      <c r="S40" s="2"/>
      <c r="T40" s="2"/>
    </row>
    <row r="41" spans="1:20" ht="12.75" customHeight="1" x14ac:dyDescent="0.2">
      <c r="A41" s="148" t="s">
        <v>51</v>
      </c>
      <c r="B41" s="14" t="s">
        <v>21</v>
      </c>
      <c r="C41" s="14"/>
      <c r="D41" s="14"/>
      <c r="E41" s="14"/>
      <c r="F41" s="140"/>
      <c r="G41" s="14"/>
      <c r="H41" s="15">
        <v>42893</v>
      </c>
      <c r="I41" s="15">
        <v>42953</v>
      </c>
      <c r="J41" s="14" t="str">
        <f t="shared" ca="1" si="0"/>
        <v>OUI</v>
      </c>
      <c r="K41" s="16" t="str">
        <f t="shared" si="2"/>
        <v>Z</v>
      </c>
      <c r="L41" s="16" t="str">
        <f t="shared" ca="1" si="4"/>
        <v>Z</v>
      </c>
      <c r="M41" s="16" t="str">
        <f t="shared" si="3"/>
        <v/>
      </c>
      <c r="N41" s="16" t="str">
        <f ca="1">IF(H41=Résumé!$A$1,K41,"")</f>
        <v/>
      </c>
      <c r="O41" s="16" t="str">
        <f ca="1">IF(I41=Résumé!$A$1-1,K41,"")</f>
        <v/>
      </c>
      <c r="P41" s="9"/>
      <c r="Q41" s="9"/>
      <c r="R41" s="2"/>
      <c r="S41" s="2"/>
      <c r="T41" s="2"/>
    </row>
    <row r="42" spans="1:20" ht="12.75" customHeight="1" x14ac:dyDescent="0.2">
      <c r="A42" s="148" t="s">
        <v>51</v>
      </c>
      <c r="B42" s="14" t="s">
        <v>20</v>
      </c>
      <c r="C42" s="14"/>
      <c r="D42" s="14"/>
      <c r="E42" s="14"/>
      <c r="F42" s="140"/>
      <c r="G42" s="14"/>
      <c r="H42" s="15">
        <v>42893</v>
      </c>
      <c r="I42" s="15">
        <v>42953</v>
      </c>
      <c r="J42" s="14" t="str">
        <f t="shared" ca="1" si="0"/>
        <v>OUI</v>
      </c>
      <c r="K42" s="16" t="str">
        <f t="shared" si="2"/>
        <v>Z</v>
      </c>
      <c r="L42" s="16" t="str">
        <f t="shared" ca="1" si="4"/>
        <v>Z</v>
      </c>
      <c r="M42" s="16" t="str">
        <f t="shared" si="3"/>
        <v/>
      </c>
      <c r="N42" s="16" t="str">
        <f ca="1">IF(H42=Résumé!$A$1,K42,"")</f>
        <v/>
      </c>
      <c r="O42" s="16" t="str">
        <f ca="1">IF(I42=Résumé!$A$1-1,K42,"")</f>
        <v/>
      </c>
      <c r="P42" s="9"/>
      <c r="Q42" s="9"/>
      <c r="R42" s="2"/>
      <c r="S42" s="2"/>
      <c r="T42" s="2"/>
    </row>
    <row r="43" spans="1:20" ht="12.75" customHeight="1" x14ac:dyDescent="0.2">
      <c r="A43" s="148" t="s">
        <v>51</v>
      </c>
      <c r="B43" s="14" t="s">
        <v>20</v>
      </c>
      <c r="C43" s="14"/>
      <c r="D43" s="14"/>
      <c r="E43" s="14"/>
      <c r="F43" s="140"/>
      <c r="G43" s="14"/>
      <c r="H43" s="15">
        <v>42893</v>
      </c>
      <c r="I43" s="15">
        <v>42953</v>
      </c>
      <c r="J43" s="14" t="str">
        <f t="shared" ca="1" si="0"/>
        <v>OUI</v>
      </c>
      <c r="K43" s="16" t="str">
        <f t="shared" si="2"/>
        <v>Z</v>
      </c>
      <c r="L43" s="16" t="str">
        <f t="shared" ca="1" si="4"/>
        <v>Z</v>
      </c>
      <c r="M43" s="16" t="str">
        <f t="shared" si="3"/>
        <v/>
      </c>
      <c r="N43" s="16" t="str">
        <f ca="1">IF(H43=Résumé!$A$1,K43,"")</f>
        <v/>
      </c>
      <c r="O43" s="16" t="str">
        <f ca="1">IF(I43=Résumé!$A$1-1,K43,"")</f>
        <v/>
      </c>
      <c r="P43" s="9"/>
      <c r="Q43" s="9"/>
      <c r="R43" s="2"/>
      <c r="S43" s="2"/>
      <c r="T43" s="2"/>
    </row>
    <row r="44" spans="1:20" ht="12.75" customHeight="1" x14ac:dyDescent="0.2">
      <c r="A44" s="148" t="s">
        <v>51</v>
      </c>
      <c r="B44" s="14" t="s">
        <v>23</v>
      </c>
      <c r="C44" s="14"/>
      <c r="D44" s="14"/>
      <c r="E44" s="14"/>
      <c r="F44" s="140"/>
      <c r="G44" s="14"/>
      <c r="H44" s="15">
        <v>42896</v>
      </c>
      <c r="I44" s="15">
        <v>42953</v>
      </c>
      <c r="J44" s="14" t="str">
        <f t="shared" ca="1" si="0"/>
        <v>OUI</v>
      </c>
      <c r="K44" s="16" t="str">
        <f t="shared" si="2"/>
        <v>Z</v>
      </c>
      <c r="L44" s="16" t="str">
        <f t="shared" ca="1" si="4"/>
        <v>Z</v>
      </c>
      <c r="M44" s="16" t="str">
        <f t="shared" si="3"/>
        <v/>
      </c>
      <c r="N44" s="16" t="str">
        <f ca="1">IF(H44=Résumé!$A$1,K44,"")</f>
        <v/>
      </c>
      <c r="O44" s="16" t="str">
        <f ca="1">IF(I44=Résumé!$A$1-1,K44,"")</f>
        <v/>
      </c>
      <c r="P44" s="9"/>
      <c r="Q44" s="9"/>
      <c r="R44" s="2"/>
      <c r="S44" s="2"/>
      <c r="T44" s="2"/>
    </row>
    <row r="45" spans="1:20" ht="12.75" customHeight="1" x14ac:dyDescent="0.2">
      <c r="A45" s="148" t="s">
        <v>51</v>
      </c>
      <c r="B45" s="14" t="s">
        <v>22</v>
      </c>
      <c r="C45" s="14"/>
      <c r="D45" s="14"/>
      <c r="E45" s="14"/>
      <c r="F45" s="140"/>
      <c r="G45" s="14"/>
      <c r="H45" s="15">
        <v>42893</v>
      </c>
      <c r="I45" s="15">
        <v>42953</v>
      </c>
      <c r="J45" s="14" t="str">
        <f t="shared" ca="1" si="0"/>
        <v>OUI</v>
      </c>
      <c r="K45" s="16" t="str">
        <f t="shared" si="2"/>
        <v>Z</v>
      </c>
      <c r="L45" s="16" t="str">
        <f t="shared" ca="1" si="4"/>
        <v>Z</v>
      </c>
      <c r="M45" s="16" t="str">
        <f t="shared" si="3"/>
        <v/>
      </c>
      <c r="N45" s="16" t="str">
        <f ca="1">IF(H45=Résumé!$A$1,K45,"")</f>
        <v/>
      </c>
      <c r="O45" s="16" t="str">
        <f ca="1">IF(I45=Résumé!$A$1-1,K45,"")</f>
        <v/>
      </c>
      <c r="P45" s="9"/>
      <c r="Q45" s="9"/>
      <c r="R45" s="2"/>
      <c r="S45" s="2"/>
      <c r="T45" s="2"/>
    </row>
    <row r="46" spans="1:20" ht="12.75" customHeight="1" x14ac:dyDescent="0.2">
      <c r="A46" s="148" t="s">
        <v>51</v>
      </c>
      <c r="B46" s="14" t="s">
        <v>22</v>
      </c>
      <c r="C46" s="14"/>
      <c r="D46" s="14"/>
      <c r="E46" s="14"/>
      <c r="F46" s="140"/>
      <c r="G46" s="14"/>
      <c r="H46" s="15">
        <v>42893</v>
      </c>
      <c r="I46" s="15">
        <v>42953</v>
      </c>
      <c r="J46" s="14" t="str">
        <f t="shared" ca="1" si="0"/>
        <v>OUI</v>
      </c>
      <c r="K46" s="16" t="str">
        <f t="shared" si="2"/>
        <v>Z</v>
      </c>
      <c r="L46" s="16" t="str">
        <f t="shared" ca="1" si="4"/>
        <v>Z</v>
      </c>
      <c r="M46" s="16" t="str">
        <f t="shared" si="3"/>
        <v/>
      </c>
      <c r="N46" s="16" t="str">
        <f ca="1">IF(H46=Résumé!$A$1,K46,"")</f>
        <v/>
      </c>
      <c r="O46" s="16" t="str">
        <f ca="1">IF(I46=Résumé!$A$1-1,K46,"")</f>
        <v/>
      </c>
      <c r="P46" s="9"/>
      <c r="Q46" s="9"/>
      <c r="R46" s="2"/>
      <c r="S46" s="2"/>
      <c r="T46" s="2"/>
    </row>
    <row r="47" spans="1:20" ht="12.75" customHeight="1" x14ac:dyDescent="0.2">
      <c r="A47" s="148" t="s">
        <v>51</v>
      </c>
      <c r="B47" s="14" t="s">
        <v>21</v>
      </c>
      <c r="C47" s="14"/>
      <c r="D47" s="14"/>
      <c r="E47" s="14"/>
      <c r="F47" s="140"/>
      <c r="G47" s="14"/>
      <c r="H47" s="15">
        <v>42893</v>
      </c>
      <c r="I47" s="15">
        <v>42953</v>
      </c>
      <c r="J47" s="19" t="str">
        <f t="shared" ca="1" si="0"/>
        <v>OUI</v>
      </c>
      <c r="K47" s="16" t="str">
        <f t="shared" si="2"/>
        <v>Z</v>
      </c>
      <c r="L47" s="16" t="str">
        <f t="shared" ca="1" si="4"/>
        <v>Z</v>
      </c>
      <c r="M47" s="16" t="str">
        <f t="shared" si="3"/>
        <v/>
      </c>
      <c r="N47" s="16" t="str">
        <f ca="1">IF(H47=Résumé!$A$1,K47,"")</f>
        <v/>
      </c>
      <c r="O47" s="16" t="str">
        <f ca="1">IF(I47=Résumé!$A$1-1,K47,"")</f>
        <v/>
      </c>
      <c r="P47" s="9"/>
      <c r="Q47" s="9"/>
      <c r="R47" s="2"/>
      <c r="S47" s="2"/>
      <c r="T47" s="2"/>
    </row>
    <row r="48" spans="1:20" ht="12.75" customHeight="1" x14ac:dyDescent="0.2">
      <c r="A48" s="148" t="s">
        <v>51</v>
      </c>
      <c r="B48" s="14" t="s">
        <v>17</v>
      </c>
      <c r="C48" s="14"/>
      <c r="D48" s="14"/>
      <c r="E48" s="14"/>
      <c r="F48" s="140"/>
      <c r="G48" s="14"/>
      <c r="H48" s="15">
        <v>42892</v>
      </c>
      <c r="I48" s="15">
        <v>42930</v>
      </c>
      <c r="J48" s="14" t="str">
        <f t="shared" ca="1" si="0"/>
        <v>OUI</v>
      </c>
      <c r="K48" s="16" t="str">
        <f t="shared" si="2"/>
        <v>Z</v>
      </c>
      <c r="L48" s="16" t="str">
        <f t="shared" ca="1" si="4"/>
        <v>Z</v>
      </c>
      <c r="M48" s="16" t="str">
        <f t="shared" si="3"/>
        <v/>
      </c>
      <c r="N48" s="16" t="str">
        <f ca="1">IF(H48=Résumé!$A$1,K48,"")</f>
        <v/>
      </c>
      <c r="O48" s="16" t="str">
        <f ca="1">IF(I48=Résumé!$A$1-1,K48,"")</f>
        <v/>
      </c>
      <c r="P48" s="9"/>
      <c r="Q48" s="9"/>
      <c r="R48" s="2"/>
      <c r="S48" s="2"/>
      <c r="T48" s="2"/>
    </row>
    <row r="49" spans="1:20" ht="12.75" customHeight="1" x14ac:dyDescent="0.2">
      <c r="A49" s="148" t="s">
        <v>51</v>
      </c>
      <c r="B49" s="14" t="s">
        <v>22</v>
      </c>
      <c r="C49" s="14"/>
      <c r="D49" s="14"/>
      <c r="E49" s="14"/>
      <c r="F49" s="140"/>
      <c r="G49" s="14"/>
      <c r="H49" s="15">
        <v>42893</v>
      </c>
      <c r="I49" s="15">
        <v>42953</v>
      </c>
      <c r="J49" s="14" t="str">
        <f t="shared" ca="1" si="0"/>
        <v>OUI</v>
      </c>
      <c r="K49" s="16" t="str">
        <f t="shared" si="2"/>
        <v>Z</v>
      </c>
      <c r="L49" s="16" t="str">
        <f t="shared" ca="1" si="4"/>
        <v>Z</v>
      </c>
      <c r="M49" s="16" t="str">
        <f t="shared" si="3"/>
        <v/>
      </c>
      <c r="N49" s="16" t="str">
        <f ca="1">IF(H49=Résumé!$A$1,K49,"")</f>
        <v/>
      </c>
      <c r="O49" s="16" t="str">
        <f ca="1">IF(I49=Résumé!$A$1-1,K49,"")</f>
        <v/>
      </c>
      <c r="P49" s="9"/>
      <c r="Q49" s="9"/>
      <c r="R49" s="2"/>
      <c r="S49" s="2"/>
      <c r="T49" s="2"/>
    </row>
    <row r="50" spans="1:20" ht="12.75" customHeight="1" x14ac:dyDescent="0.2">
      <c r="A50" s="148" t="s">
        <v>51</v>
      </c>
      <c r="B50" s="14" t="s">
        <v>20</v>
      </c>
      <c r="C50" s="14"/>
      <c r="D50" s="14"/>
      <c r="E50" s="14"/>
      <c r="F50" s="140"/>
      <c r="G50" s="14"/>
      <c r="H50" s="15">
        <v>42903</v>
      </c>
      <c r="I50" s="15">
        <v>42953</v>
      </c>
      <c r="J50" s="14" t="str">
        <f t="shared" ca="1" si="0"/>
        <v>NON</v>
      </c>
      <c r="K50" s="16" t="str">
        <f t="shared" si="2"/>
        <v>Z</v>
      </c>
      <c r="L50" s="16" t="str">
        <f t="shared" ca="1" si="4"/>
        <v/>
      </c>
      <c r="M50" s="16" t="str">
        <f t="shared" si="3"/>
        <v/>
      </c>
      <c r="N50" s="16" t="str">
        <f ca="1">IF(H50=Résumé!$A$1,K50,"")</f>
        <v/>
      </c>
      <c r="O50" s="16" t="str">
        <f ca="1">IF(I50=Résumé!$A$1-1,K50,"")</f>
        <v/>
      </c>
      <c r="P50" s="9"/>
      <c r="Q50" s="9"/>
      <c r="R50" s="2"/>
      <c r="S50" s="2"/>
      <c r="T50" s="2"/>
    </row>
    <row r="51" spans="1:20" ht="12.75" customHeight="1" x14ac:dyDescent="0.2">
      <c r="A51" s="148" t="s">
        <v>51</v>
      </c>
      <c r="B51" s="14" t="s">
        <v>21</v>
      </c>
      <c r="C51" s="14"/>
      <c r="D51" s="14"/>
      <c r="E51" s="14"/>
      <c r="F51" s="140"/>
      <c r="G51" s="14"/>
      <c r="H51" s="15">
        <v>42893</v>
      </c>
      <c r="I51" s="15">
        <v>42953</v>
      </c>
      <c r="J51" s="14" t="str">
        <f t="shared" ca="1" si="0"/>
        <v>OUI</v>
      </c>
      <c r="K51" s="16" t="str">
        <f t="shared" si="2"/>
        <v>Z</v>
      </c>
      <c r="L51" s="16" t="str">
        <f t="shared" ca="1" si="4"/>
        <v>Z</v>
      </c>
      <c r="M51" s="16" t="str">
        <f t="shared" si="3"/>
        <v/>
      </c>
      <c r="N51" s="16" t="str">
        <f ca="1">IF(H51=Résumé!$A$1,K51,"")</f>
        <v/>
      </c>
      <c r="O51" s="16" t="str">
        <f ca="1">IF(I51=Résumé!$A$1-1,K51,"")</f>
        <v/>
      </c>
      <c r="P51" s="9"/>
      <c r="Q51" s="9"/>
      <c r="R51" s="2"/>
      <c r="S51" s="2"/>
      <c r="T51" s="2"/>
    </row>
    <row r="52" spans="1:20" ht="12.75" customHeight="1" x14ac:dyDescent="0.2">
      <c r="A52" s="148" t="s">
        <v>51</v>
      </c>
      <c r="B52" s="14" t="s">
        <v>22</v>
      </c>
      <c r="C52" s="14"/>
      <c r="D52" s="14"/>
      <c r="E52" s="14"/>
      <c r="F52" s="140"/>
      <c r="G52" s="14"/>
      <c r="H52" s="15">
        <v>42893</v>
      </c>
      <c r="I52" s="15">
        <v>42953</v>
      </c>
      <c r="J52" s="14" t="str">
        <f t="shared" ca="1" si="0"/>
        <v>OUI</v>
      </c>
      <c r="K52" s="16" t="str">
        <f t="shared" si="2"/>
        <v>Z</v>
      </c>
      <c r="L52" s="16" t="str">
        <f t="shared" ca="1" si="4"/>
        <v>Z</v>
      </c>
      <c r="M52" s="16" t="str">
        <f t="shared" si="3"/>
        <v/>
      </c>
      <c r="N52" s="16" t="str">
        <f ca="1">IF(H52=Résumé!$A$1,K52,"")</f>
        <v/>
      </c>
      <c r="O52" s="16" t="str">
        <f ca="1">IF(I52=Résumé!$A$1-1,K52,"")</f>
        <v/>
      </c>
      <c r="P52" s="9"/>
      <c r="Q52" s="9"/>
      <c r="R52" s="2"/>
      <c r="S52" s="2"/>
      <c r="T52" s="2"/>
    </row>
    <row r="53" spans="1:20" ht="12.75" customHeight="1" x14ac:dyDescent="0.2">
      <c r="A53" s="148" t="s">
        <v>51</v>
      </c>
      <c r="B53" s="14" t="s">
        <v>22</v>
      </c>
      <c r="C53" s="14"/>
      <c r="D53" s="14"/>
      <c r="E53" s="14"/>
      <c r="F53" s="140"/>
      <c r="G53" s="14"/>
      <c r="H53" s="15">
        <v>42905</v>
      </c>
      <c r="I53" s="15">
        <v>42953</v>
      </c>
      <c r="J53" s="14" t="str">
        <f t="shared" ca="1" si="0"/>
        <v>NON</v>
      </c>
      <c r="K53" s="16" t="str">
        <f t="shared" si="2"/>
        <v>Z</v>
      </c>
      <c r="L53" s="16" t="str">
        <f t="shared" ca="1" si="4"/>
        <v/>
      </c>
      <c r="M53" s="16" t="str">
        <f t="shared" si="3"/>
        <v/>
      </c>
      <c r="N53" s="16" t="str">
        <f ca="1">IF(H53=Résumé!$A$1,K53,"")</f>
        <v/>
      </c>
      <c r="O53" s="16" t="str">
        <f ca="1">IF(I53=Résumé!$A$1-1,K53,"")</f>
        <v/>
      </c>
      <c r="P53" s="9"/>
      <c r="Q53" s="9"/>
      <c r="R53" s="2"/>
      <c r="S53" s="2"/>
      <c r="T53" s="2"/>
    </row>
    <row r="54" spans="1:20" ht="12.75" customHeight="1" x14ac:dyDescent="0.2">
      <c r="A54" s="148" t="s">
        <v>51</v>
      </c>
      <c r="B54" s="14" t="s">
        <v>22</v>
      </c>
      <c r="C54" s="14"/>
      <c r="D54" s="14"/>
      <c r="E54" s="14"/>
      <c r="F54" s="140"/>
      <c r="G54" s="14"/>
      <c r="H54" s="15">
        <v>42893</v>
      </c>
      <c r="I54" s="15">
        <v>42953</v>
      </c>
      <c r="J54" s="14" t="str">
        <f t="shared" ca="1" si="0"/>
        <v>OUI</v>
      </c>
      <c r="K54" s="16" t="str">
        <f t="shared" si="2"/>
        <v>Z</v>
      </c>
      <c r="L54" s="16" t="str">
        <f t="shared" ca="1" si="4"/>
        <v>Z</v>
      </c>
      <c r="M54" s="16" t="str">
        <f t="shared" si="3"/>
        <v/>
      </c>
      <c r="N54" s="16" t="str">
        <f ca="1">IF(H54=Résumé!$A$1,K54,"")</f>
        <v/>
      </c>
      <c r="O54" s="16" t="str">
        <f ca="1">IF(I54=Résumé!$A$1-1,K54,"")</f>
        <v/>
      </c>
      <c r="P54" s="9"/>
      <c r="Q54" s="9"/>
      <c r="R54" s="2"/>
      <c r="S54" s="2"/>
      <c r="T54" s="2"/>
    </row>
    <row r="55" spans="1:20" ht="12.75" customHeight="1" x14ac:dyDescent="0.2">
      <c r="A55" s="148" t="s">
        <v>51</v>
      </c>
      <c r="B55" s="14" t="s">
        <v>20</v>
      </c>
      <c r="C55" s="14"/>
      <c r="D55" s="14"/>
      <c r="E55" s="14"/>
      <c r="F55" s="140"/>
      <c r="G55" s="14"/>
      <c r="H55" s="15">
        <v>42893</v>
      </c>
      <c r="I55" s="15">
        <v>42953</v>
      </c>
      <c r="J55" s="14" t="str">
        <f t="shared" ca="1" si="0"/>
        <v>OUI</v>
      </c>
      <c r="K55" s="16" t="str">
        <f t="shared" si="2"/>
        <v>Z</v>
      </c>
      <c r="L55" s="16" t="str">
        <f t="shared" ca="1" si="4"/>
        <v>Z</v>
      </c>
      <c r="M55" s="16" t="str">
        <f t="shared" si="3"/>
        <v/>
      </c>
      <c r="N55" s="16" t="str">
        <f ca="1">IF(H55=Résumé!$A$1,K55,"")</f>
        <v/>
      </c>
      <c r="O55" s="16" t="str">
        <f ca="1">IF(I55=Résumé!$A$1-1,K55,"")</f>
        <v/>
      </c>
      <c r="P55" s="9"/>
      <c r="Q55" s="9"/>
      <c r="R55" s="2"/>
      <c r="S55" s="2"/>
      <c r="T55" s="2"/>
    </row>
    <row r="56" spans="1:20" ht="12.75" customHeight="1" x14ac:dyDescent="0.2">
      <c r="A56" s="148" t="s">
        <v>51</v>
      </c>
      <c r="B56" s="14" t="s">
        <v>21</v>
      </c>
      <c r="C56" s="14"/>
      <c r="D56" s="14"/>
      <c r="E56" s="14"/>
      <c r="F56" s="140"/>
      <c r="G56" s="14"/>
      <c r="H56" s="15">
        <v>42893</v>
      </c>
      <c r="I56" s="15">
        <v>42953</v>
      </c>
      <c r="J56" s="14" t="str">
        <f t="shared" ca="1" si="0"/>
        <v>OUI</v>
      </c>
      <c r="K56" s="16" t="str">
        <f t="shared" si="2"/>
        <v>Z</v>
      </c>
      <c r="L56" s="16" t="str">
        <f t="shared" ca="1" si="4"/>
        <v>Z</v>
      </c>
      <c r="M56" s="16" t="str">
        <f t="shared" si="3"/>
        <v/>
      </c>
      <c r="N56" s="16" t="str">
        <f ca="1">IF(H56=Résumé!$A$1,K56,"")</f>
        <v/>
      </c>
      <c r="O56" s="16" t="str">
        <f ca="1">IF(I56=Résumé!$A$1-1,K56,"")</f>
        <v/>
      </c>
      <c r="P56" s="9"/>
      <c r="Q56" s="9"/>
      <c r="R56" s="2"/>
      <c r="S56" s="2"/>
      <c r="T56" s="2"/>
    </row>
    <row r="57" spans="1:20" ht="12.75" customHeight="1" x14ac:dyDescent="0.2">
      <c r="A57" s="148" t="s">
        <v>51</v>
      </c>
      <c r="B57" s="14" t="s">
        <v>21</v>
      </c>
      <c r="C57" s="14"/>
      <c r="D57" s="14"/>
      <c r="E57" s="14"/>
      <c r="F57" s="140"/>
      <c r="G57" s="14"/>
      <c r="H57" s="15">
        <v>42893</v>
      </c>
      <c r="I57" s="15">
        <v>42953</v>
      </c>
      <c r="J57" s="14" t="str">
        <f t="shared" ca="1" si="0"/>
        <v>OUI</v>
      </c>
      <c r="K57" s="16" t="str">
        <f t="shared" si="2"/>
        <v>Z</v>
      </c>
      <c r="L57" s="16" t="str">
        <f t="shared" ca="1" si="4"/>
        <v>Z</v>
      </c>
      <c r="M57" s="16" t="str">
        <f t="shared" si="3"/>
        <v/>
      </c>
      <c r="N57" s="16" t="str">
        <f ca="1">IF(H57=Résumé!$A$1,K57,"")</f>
        <v/>
      </c>
      <c r="O57" s="16" t="str">
        <f ca="1">IF(I57=Résumé!$A$1-1,K57,"")</f>
        <v/>
      </c>
      <c r="P57" s="9"/>
      <c r="Q57" s="9"/>
      <c r="R57" s="2"/>
      <c r="S57" s="2"/>
      <c r="T57" s="2"/>
    </row>
    <row r="58" spans="1:20" ht="12.75" customHeight="1" x14ac:dyDescent="0.2">
      <c r="A58" s="148" t="s">
        <v>51</v>
      </c>
      <c r="B58" s="14" t="s">
        <v>20</v>
      </c>
      <c r="C58" s="14"/>
      <c r="D58" s="14"/>
      <c r="E58" s="14"/>
      <c r="F58" s="140"/>
      <c r="G58" s="14"/>
      <c r="H58" s="15">
        <v>42893</v>
      </c>
      <c r="I58" s="15">
        <v>42953</v>
      </c>
      <c r="J58" s="14" t="str">
        <f t="shared" ca="1" si="0"/>
        <v>OUI</v>
      </c>
      <c r="K58" s="16" t="str">
        <f t="shared" si="2"/>
        <v>Z</v>
      </c>
      <c r="L58" s="16" t="str">
        <f t="shared" ca="1" si="4"/>
        <v>Z</v>
      </c>
      <c r="M58" s="16" t="str">
        <f t="shared" si="3"/>
        <v/>
      </c>
      <c r="N58" s="16" t="str">
        <f ca="1">IF(H58=Résumé!$A$1,K58,"")</f>
        <v/>
      </c>
      <c r="O58" s="16" t="str">
        <f ca="1">IF(I58=Résumé!$A$1-1,K58,"")</f>
        <v/>
      </c>
      <c r="P58" s="9"/>
      <c r="Q58" s="9"/>
      <c r="R58" s="2"/>
      <c r="S58" s="2"/>
      <c r="T58" s="2"/>
    </row>
    <row r="59" spans="1:20" ht="12.75" customHeight="1" x14ac:dyDescent="0.2">
      <c r="A59" s="148" t="s">
        <v>51</v>
      </c>
      <c r="B59" s="14" t="s">
        <v>20</v>
      </c>
      <c r="C59" s="14"/>
      <c r="D59" s="14"/>
      <c r="E59" s="14"/>
      <c r="F59" s="140"/>
      <c r="G59" s="14"/>
      <c r="H59" s="15">
        <v>42893</v>
      </c>
      <c r="I59" s="15">
        <v>42953</v>
      </c>
      <c r="J59" s="14" t="str">
        <f t="shared" ca="1" si="0"/>
        <v>OUI</v>
      </c>
      <c r="K59" s="16" t="str">
        <f t="shared" si="2"/>
        <v>Z</v>
      </c>
      <c r="L59" s="16" t="str">
        <f t="shared" ca="1" si="4"/>
        <v>Z</v>
      </c>
      <c r="M59" s="16" t="str">
        <f t="shared" si="3"/>
        <v/>
      </c>
      <c r="N59" s="16" t="str">
        <f ca="1">IF(H59=Résumé!$A$1,K59,"")</f>
        <v/>
      </c>
      <c r="O59" s="16" t="str">
        <f ca="1">IF(I59=Résumé!$A$1-1,K59,"")</f>
        <v/>
      </c>
      <c r="P59" s="9"/>
      <c r="Q59" s="9"/>
      <c r="R59" s="2"/>
      <c r="S59" s="2"/>
      <c r="T59" s="2"/>
    </row>
    <row r="60" spans="1:20" ht="12.75" customHeight="1" x14ac:dyDescent="0.2">
      <c r="A60" s="148" t="s">
        <v>51</v>
      </c>
      <c r="B60" s="14" t="s">
        <v>22</v>
      </c>
      <c r="C60" s="14"/>
      <c r="D60" s="14"/>
      <c r="E60" s="14"/>
      <c r="F60" s="140"/>
      <c r="G60" s="14"/>
      <c r="H60" s="15">
        <v>42893</v>
      </c>
      <c r="I60" s="15">
        <v>42953</v>
      </c>
      <c r="J60" s="14" t="str">
        <f t="shared" ca="1" si="0"/>
        <v>OUI</v>
      </c>
      <c r="K60" s="16" t="str">
        <f t="shared" si="2"/>
        <v>Z</v>
      </c>
      <c r="L60" s="16" t="str">
        <f t="shared" ca="1" si="4"/>
        <v>Z</v>
      </c>
      <c r="M60" s="16" t="str">
        <f t="shared" si="3"/>
        <v/>
      </c>
      <c r="N60" s="16" t="str">
        <f ca="1">IF(H60=Résumé!$A$1,K60,"")</f>
        <v/>
      </c>
      <c r="O60" s="16" t="str">
        <f ca="1">IF(I60=Résumé!$A$1-1,K60,"")</f>
        <v/>
      </c>
      <c r="P60" s="9"/>
      <c r="Q60" s="9"/>
      <c r="R60" s="2"/>
      <c r="S60" s="2"/>
      <c r="T60" s="2"/>
    </row>
    <row r="61" spans="1:20" ht="12.75" customHeight="1" x14ac:dyDescent="0.2">
      <c r="A61" s="148" t="s">
        <v>51</v>
      </c>
      <c r="B61" s="14" t="s">
        <v>22</v>
      </c>
      <c r="C61" s="14"/>
      <c r="D61" s="14"/>
      <c r="E61" s="14"/>
      <c r="F61" s="140"/>
      <c r="G61" s="14"/>
      <c r="H61" s="15">
        <v>42893</v>
      </c>
      <c r="I61" s="15">
        <v>42953</v>
      </c>
      <c r="J61" s="14" t="str">
        <f t="shared" ca="1" si="0"/>
        <v>OUI</v>
      </c>
      <c r="K61" s="16" t="str">
        <f t="shared" si="2"/>
        <v>Z</v>
      </c>
      <c r="L61" s="16" t="str">
        <f t="shared" ca="1" si="4"/>
        <v>Z</v>
      </c>
      <c r="M61" s="16" t="str">
        <f t="shared" si="3"/>
        <v/>
      </c>
      <c r="N61" s="16" t="str">
        <f ca="1">IF(H61=Résumé!$A$1,K61,"")</f>
        <v/>
      </c>
      <c r="O61" s="16" t="str">
        <f ca="1">IF(I61=Résumé!$A$1-1,K61,"")</f>
        <v/>
      </c>
      <c r="P61" s="9"/>
      <c r="Q61" s="9"/>
      <c r="R61" s="2"/>
      <c r="S61" s="2"/>
      <c r="T61" s="2"/>
    </row>
    <row r="62" spans="1:20" ht="12.75" customHeight="1" x14ac:dyDescent="0.2">
      <c r="A62" s="148" t="s">
        <v>51</v>
      </c>
      <c r="B62" s="14" t="s">
        <v>22</v>
      </c>
      <c r="C62" s="14"/>
      <c r="D62" s="14"/>
      <c r="E62" s="14"/>
      <c r="F62" s="140"/>
      <c r="G62" s="14"/>
      <c r="H62" s="15">
        <v>42893</v>
      </c>
      <c r="I62" s="15">
        <v>42953</v>
      </c>
      <c r="J62" s="14" t="str">
        <f t="shared" ca="1" si="0"/>
        <v>OUI</v>
      </c>
      <c r="K62" s="16" t="str">
        <f t="shared" si="2"/>
        <v>Z</v>
      </c>
      <c r="L62" s="16" t="str">
        <f t="shared" ca="1" si="4"/>
        <v>Z</v>
      </c>
      <c r="M62" s="16" t="str">
        <f t="shared" si="3"/>
        <v/>
      </c>
      <c r="N62" s="16" t="str">
        <f ca="1">IF(H62=Résumé!$A$1,K62,"")</f>
        <v/>
      </c>
      <c r="O62" s="16" t="str">
        <f ca="1">IF(I62=Résumé!$A$1-1,K62,"")</f>
        <v/>
      </c>
      <c r="P62" s="9"/>
      <c r="Q62" s="9"/>
      <c r="R62" s="2"/>
      <c r="S62" s="2"/>
      <c r="T62" s="2"/>
    </row>
    <row r="63" spans="1:20" ht="12.75" customHeight="1" x14ac:dyDescent="0.2">
      <c r="A63" s="148" t="s">
        <v>51</v>
      </c>
      <c r="B63" s="14" t="s">
        <v>21</v>
      </c>
      <c r="C63" s="14"/>
      <c r="D63" s="14"/>
      <c r="E63" s="14"/>
      <c r="F63" s="140"/>
      <c r="G63" s="14"/>
      <c r="H63" s="15">
        <v>42907</v>
      </c>
      <c r="I63" s="15">
        <v>42953</v>
      </c>
      <c r="J63" s="14" t="str">
        <f t="shared" ca="1" si="0"/>
        <v>NON</v>
      </c>
      <c r="K63" s="16" t="str">
        <f t="shared" si="2"/>
        <v>Z</v>
      </c>
      <c r="L63" s="16" t="str">
        <f t="shared" ca="1" si="4"/>
        <v/>
      </c>
      <c r="M63" s="16" t="str">
        <f t="shared" si="3"/>
        <v/>
      </c>
      <c r="N63" s="16" t="str">
        <f ca="1">IF(H63=Résumé!$A$1,K63,"")</f>
        <v/>
      </c>
      <c r="O63" s="16" t="str">
        <f ca="1">IF(I63=Résumé!$A$1-1,K63,"")</f>
        <v/>
      </c>
      <c r="P63" s="9"/>
      <c r="Q63" s="9"/>
      <c r="R63" s="2"/>
      <c r="S63" s="2"/>
      <c r="T63" s="2"/>
    </row>
    <row r="64" spans="1:20" ht="12.75" customHeight="1" x14ac:dyDescent="0.2">
      <c r="A64" s="148" t="s">
        <v>51</v>
      </c>
      <c r="B64" s="14" t="s">
        <v>17</v>
      </c>
      <c r="C64" s="14"/>
      <c r="D64" s="14"/>
      <c r="E64" s="14"/>
      <c r="F64" s="140"/>
      <c r="G64" s="14"/>
      <c r="H64" s="15">
        <v>42892</v>
      </c>
      <c r="I64" s="15">
        <v>42953</v>
      </c>
      <c r="J64" s="14" t="str">
        <f t="shared" ca="1" si="0"/>
        <v>OUI</v>
      </c>
      <c r="K64" s="16" t="str">
        <f t="shared" si="2"/>
        <v>Z</v>
      </c>
      <c r="L64" s="16" t="str">
        <f t="shared" ca="1" si="4"/>
        <v>Z</v>
      </c>
      <c r="M64" s="16" t="str">
        <f t="shared" si="3"/>
        <v/>
      </c>
      <c r="N64" s="16" t="str">
        <f ca="1">IF(H64=Résumé!$A$1,K64,"")</f>
        <v/>
      </c>
      <c r="O64" s="16" t="str">
        <f ca="1">IF(I64=Résumé!$A$1-1,K64,"")</f>
        <v/>
      </c>
      <c r="P64" s="9"/>
      <c r="Q64" s="9"/>
      <c r="R64" s="2"/>
      <c r="S64" s="2"/>
      <c r="T64" s="2"/>
    </row>
    <row r="65" spans="1:20" ht="12.75" customHeight="1" x14ac:dyDescent="0.2">
      <c r="A65" s="148" t="s">
        <v>51</v>
      </c>
      <c r="B65" s="14" t="s">
        <v>17</v>
      </c>
      <c r="C65" s="14"/>
      <c r="D65" s="14"/>
      <c r="E65" s="14"/>
      <c r="F65" s="140"/>
      <c r="G65" s="14"/>
      <c r="H65" s="15">
        <v>42905</v>
      </c>
      <c r="I65" s="15">
        <v>42946</v>
      </c>
      <c r="J65" s="14" t="str">
        <f t="shared" ca="1" si="0"/>
        <v>NON</v>
      </c>
      <c r="K65" s="16" t="str">
        <f t="shared" si="2"/>
        <v>Z</v>
      </c>
      <c r="L65" s="16" t="str">
        <f t="shared" ca="1" si="4"/>
        <v/>
      </c>
      <c r="M65" s="16" t="str">
        <f t="shared" si="3"/>
        <v/>
      </c>
      <c r="N65" s="16" t="str">
        <f ca="1">IF(H65=Résumé!$A$1,K65,"")</f>
        <v/>
      </c>
      <c r="O65" s="16" t="str">
        <f ca="1">IF(I65=Résumé!$A$1-1,K65,"")</f>
        <v/>
      </c>
      <c r="P65" s="9"/>
      <c r="Q65" s="9"/>
      <c r="R65" s="2"/>
      <c r="S65" s="2"/>
      <c r="T65" s="2"/>
    </row>
    <row r="66" spans="1:20" ht="12.75" customHeight="1" x14ac:dyDescent="0.2">
      <c r="A66" s="148" t="s">
        <v>51</v>
      </c>
      <c r="B66" s="14" t="s">
        <v>21</v>
      </c>
      <c r="C66" s="14"/>
      <c r="D66" s="14"/>
      <c r="E66" s="14"/>
      <c r="F66" s="140"/>
      <c r="G66" s="14"/>
      <c r="H66" s="15">
        <v>42893</v>
      </c>
      <c r="I66" s="15">
        <v>42953</v>
      </c>
      <c r="J66" s="19" t="str">
        <f t="shared" ca="1" si="0"/>
        <v>OUI</v>
      </c>
      <c r="K66" s="16" t="str">
        <f t="shared" si="2"/>
        <v>Z</v>
      </c>
      <c r="L66" s="16" t="str">
        <f t="shared" ca="1" si="4"/>
        <v>Z</v>
      </c>
      <c r="M66" s="16" t="str">
        <f t="shared" si="3"/>
        <v/>
      </c>
      <c r="N66" s="16" t="str">
        <f ca="1">IF(H66=Résumé!$A$1,K66,"")</f>
        <v/>
      </c>
      <c r="O66" s="16" t="str">
        <f ca="1">IF(I66=Résumé!$A$1-1,K66,"")</f>
        <v/>
      </c>
      <c r="P66" s="9"/>
      <c r="Q66" s="9"/>
      <c r="R66" s="2"/>
      <c r="S66" s="2"/>
      <c r="T66" s="2"/>
    </row>
    <row r="67" spans="1:20" ht="12.75" customHeight="1" x14ac:dyDescent="0.2">
      <c r="A67" s="148" t="s">
        <v>51</v>
      </c>
      <c r="B67" s="14" t="s">
        <v>20</v>
      </c>
      <c r="C67" s="14"/>
      <c r="D67" s="14"/>
      <c r="E67" s="14"/>
      <c r="F67" s="140"/>
      <c r="G67" s="14"/>
      <c r="H67" s="15">
        <v>42893</v>
      </c>
      <c r="I67" s="15">
        <v>42953</v>
      </c>
      <c r="J67" s="14" t="str">
        <f t="shared" ref="J67:J107" ca="1" si="5">IF(AND($J$2&gt;=H67,$J$2&lt;=I67),"OUI","NON")</f>
        <v>OUI</v>
      </c>
      <c r="K67" s="16" t="str">
        <f t="shared" si="2"/>
        <v>Z</v>
      </c>
      <c r="L67" s="16" t="str">
        <f t="shared" ca="1" si="4"/>
        <v>Z</v>
      </c>
      <c r="M67" s="16" t="str">
        <f t="shared" si="3"/>
        <v/>
      </c>
      <c r="N67" s="16" t="str">
        <f ca="1">IF(H67=Résumé!$A$1,K67,"")</f>
        <v/>
      </c>
      <c r="O67" s="16" t="str">
        <f ca="1">IF(I67=Résumé!$A$1-1,K67,"")</f>
        <v/>
      </c>
      <c r="P67" s="9"/>
      <c r="Q67" s="9"/>
      <c r="R67" s="2"/>
      <c r="S67" s="2"/>
      <c r="T67" s="2"/>
    </row>
    <row r="68" spans="1:20" ht="12.75" customHeight="1" x14ac:dyDescent="0.2">
      <c r="A68" s="148" t="s">
        <v>51</v>
      </c>
      <c r="B68" s="14" t="s">
        <v>20</v>
      </c>
      <c r="C68" s="14"/>
      <c r="D68" s="14"/>
      <c r="E68" s="14"/>
      <c r="F68" s="140"/>
      <c r="G68" s="14"/>
      <c r="H68" s="15">
        <v>42893</v>
      </c>
      <c r="I68" s="15">
        <v>42953</v>
      </c>
      <c r="J68" s="14" t="str">
        <f t="shared" ca="1" si="5"/>
        <v>OUI</v>
      </c>
      <c r="K68" s="16" t="str">
        <f t="shared" ref="K68:K107" si="6">IF(OR(B68="CES",B68="CNE",B68="LTN",B68="SLT",B68="ASP"),"X",IF(OR(B68="ACH",B68="ADC",B68="ADJ",B68="MAJ",B68="MJR",B68="MDL",B68="MCH",B68="MDC",B68="SGT",B68="SGC",B68="SCH"),"Y","Z"))</f>
        <v>Z</v>
      </c>
      <c r="L68" s="16" t="str">
        <f t="shared" ca="1" si="4"/>
        <v>Z</v>
      </c>
      <c r="M68" s="16" t="str">
        <f t="shared" ref="M68:M107" si="7">IF(C68="R",L68,"")</f>
        <v/>
      </c>
      <c r="N68" s="16" t="str">
        <f ca="1">IF(H68=Résumé!$A$1,K68,"")</f>
        <v/>
      </c>
      <c r="O68" s="16" t="str">
        <f ca="1">IF(I68=Résumé!$A$1-1,K68,"")</f>
        <v/>
      </c>
      <c r="P68" s="9"/>
      <c r="Q68" s="9"/>
      <c r="R68" s="2"/>
      <c r="S68" s="2"/>
      <c r="T68" s="2"/>
    </row>
    <row r="69" spans="1:20" ht="12.75" customHeight="1" x14ac:dyDescent="0.2">
      <c r="A69" s="148" t="s">
        <v>51</v>
      </c>
      <c r="B69" s="14" t="s">
        <v>20</v>
      </c>
      <c r="C69" s="14"/>
      <c r="D69" s="14"/>
      <c r="E69" s="14"/>
      <c r="F69" s="140"/>
      <c r="G69" s="14"/>
      <c r="H69" s="15">
        <v>42893</v>
      </c>
      <c r="I69" s="15">
        <v>42953</v>
      </c>
      <c r="J69" s="14" t="str">
        <f t="shared" ca="1" si="5"/>
        <v>OUI</v>
      </c>
      <c r="K69" s="16" t="str">
        <f t="shared" si="6"/>
        <v>Z</v>
      </c>
      <c r="L69" s="16" t="str">
        <f t="shared" ca="1" si="4"/>
        <v>Z</v>
      </c>
      <c r="M69" s="16" t="str">
        <f t="shared" si="7"/>
        <v/>
      </c>
      <c r="N69" s="16" t="str">
        <f ca="1">IF(H69=Résumé!$A$1,K69,"")</f>
        <v/>
      </c>
      <c r="O69" s="16" t="str">
        <f ca="1">IF(I69=Résumé!$A$1-1,K69,"")</f>
        <v/>
      </c>
      <c r="P69" s="9"/>
      <c r="Q69" s="9"/>
      <c r="R69" s="2"/>
      <c r="S69" s="2"/>
      <c r="T69" s="2"/>
    </row>
    <row r="70" spans="1:20" ht="12.75" customHeight="1" x14ac:dyDescent="0.2">
      <c r="A70" s="148" t="s">
        <v>51</v>
      </c>
      <c r="B70" s="14" t="s">
        <v>21</v>
      </c>
      <c r="C70" s="14"/>
      <c r="D70" s="14"/>
      <c r="E70" s="14"/>
      <c r="F70" s="140"/>
      <c r="G70" s="14"/>
      <c r="H70" s="15">
        <v>42893</v>
      </c>
      <c r="I70" s="15">
        <v>42953</v>
      </c>
      <c r="J70" s="14" t="str">
        <f t="shared" ca="1" si="5"/>
        <v>OUI</v>
      </c>
      <c r="K70" s="16" t="str">
        <f t="shared" si="6"/>
        <v>Z</v>
      </c>
      <c r="L70" s="16" t="str">
        <f t="shared" ca="1" si="4"/>
        <v>Z</v>
      </c>
      <c r="M70" s="16" t="str">
        <f t="shared" si="7"/>
        <v/>
      </c>
      <c r="N70" s="16" t="str">
        <f ca="1">IF(H70=Résumé!$A$1,K70,"")</f>
        <v/>
      </c>
      <c r="O70" s="16" t="str">
        <f ca="1">IF(I70=Résumé!$A$1-1,K70,"")</f>
        <v/>
      </c>
      <c r="P70" s="9"/>
      <c r="Q70" s="9"/>
      <c r="R70" s="2"/>
      <c r="S70" s="2"/>
      <c r="T70" s="2"/>
    </row>
    <row r="71" spans="1:20" ht="12.75" customHeight="1" x14ac:dyDescent="0.2">
      <c r="A71" s="148" t="s">
        <v>51</v>
      </c>
      <c r="B71" s="14" t="s">
        <v>20</v>
      </c>
      <c r="C71" s="14"/>
      <c r="D71" s="14"/>
      <c r="E71" s="14"/>
      <c r="F71" s="140"/>
      <c r="G71" s="14"/>
      <c r="H71" s="15">
        <v>42909</v>
      </c>
      <c r="I71" s="15">
        <v>42953</v>
      </c>
      <c r="J71" s="14" t="str">
        <f t="shared" ca="1" si="5"/>
        <v>NON</v>
      </c>
      <c r="K71" s="16" t="str">
        <f t="shared" si="6"/>
        <v>Z</v>
      </c>
      <c r="L71" s="16" t="str">
        <f t="shared" ca="1" si="4"/>
        <v/>
      </c>
      <c r="M71" s="16" t="str">
        <f t="shared" si="7"/>
        <v/>
      </c>
      <c r="N71" s="16" t="str">
        <f ca="1">IF(H71=Résumé!$A$1,K71,"")</f>
        <v/>
      </c>
      <c r="O71" s="16" t="str">
        <f ca="1">IF(I71=Résumé!$A$1-1,K71,"")</f>
        <v/>
      </c>
      <c r="P71" s="9"/>
      <c r="Q71" s="9"/>
      <c r="R71" s="2"/>
      <c r="S71" s="2"/>
      <c r="T71" s="2"/>
    </row>
    <row r="72" spans="1:20" ht="12.75" customHeight="1" x14ac:dyDescent="0.2">
      <c r="A72" s="148" t="s">
        <v>51</v>
      </c>
      <c r="B72" s="14" t="s">
        <v>22</v>
      </c>
      <c r="C72" s="14"/>
      <c r="D72" s="14"/>
      <c r="E72" s="14"/>
      <c r="F72" s="140"/>
      <c r="G72" s="14"/>
      <c r="H72" s="15">
        <v>42893</v>
      </c>
      <c r="I72" s="15">
        <v>42953</v>
      </c>
      <c r="J72" s="14" t="str">
        <f t="shared" ca="1" si="5"/>
        <v>OUI</v>
      </c>
      <c r="K72" s="16" t="str">
        <f t="shared" si="6"/>
        <v>Z</v>
      </c>
      <c r="L72" s="16" t="str">
        <f t="shared" ca="1" si="4"/>
        <v>Z</v>
      </c>
      <c r="M72" s="16" t="str">
        <f t="shared" si="7"/>
        <v/>
      </c>
      <c r="N72" s="16" t="str">
        <f ca="1">IF(H72=Résumé!$A$1,K72,"")</f>
        <v/>
      </c>
      <c r="O72" s="16" t="str">
        <f ca="1">IF(I72=Résumé!$A$1-1,K72,"")</f>
        <v/>
      </c>
      <c r="P72" s="9"/>
      <c r="Q72" s="9"/>
      <c r="R72" s="2"/>
      <c r="S72" s="2"/>
      <c r="T72" s="2"/>
    </row>
    <row r="73" spans="1:20" ht="12.75" customHeight="1" x14ac:dyDescent="0.2">
      <c r="A73" s="148" t="s">
        <v>51</v>
      </c>
      <c r="B73" s="14" t="s">
        <v>21</v>
      </c>
      <c r="C73" s="14"/>
      <c r="D73" s="14"/>
      <c r="E73" s="14"/>
      <c r="F73" s="140"/>
      <c r="G73" s="14"/>
      <c r="H73" s="15">
        <v>42893</v>
      </c>
      <c r="I73" s="15">
        <v>42925</v>
      </c>
      <c r="J73" s="14" t="str">
        <f t="shared" ca="1" si="5"/>
        <v>OUI</v>
      </c>
      <c r="K73" s="16" t="str">
        <f t="shared" si="6"/>
        <v>Z</v>
      </c>
      <c r="L73" s="16" t="str">
        <f t="shared" ca="1" si="4"/>
        <v>Z</v>
      </c>
      <c r="M73" s="16" t="str">
        <f t="shared" si="7"/>
        <v/>
      </c>
      <c r="N73" s="16" t="str">
        <f ca="1">IF(H73=Résumé!$A$1,K73,"")</f>
        <v/>
      </c>
      <c r="O73" s="16" t="str">
        <f ca="1">IF(I73=Résumé!$A$1-1,K73,"")</f>
        <v/>
      </c>
      <c r="P73" s="9"/>
      <c r="Q73" s="9"/>
      <c r="R73" s="2"/>
      <c r="S73" s="2"/>
      <c r="T73" s="2"/>
    </row>
    <row r="74" spans="1:20" ht="12.75" customHeight="1" x14ac:dyDescent="0.2">
      <c r="A74" s="148" t="s">
        <v>51</v>
      </c>
      <c r="B74" s="14" t="s">
        <v>21</v>
      </c>
      <c r="C74" s="14"/>
      <c r="D74" s="14"/>
      <c r="E74" s="14"/>
      <c r="F74" s="140"/>
      <c r="G74" s="14"/>
      <c r="H74" s="15">
        <v>42930</v>
      </c>
      <c r="I74" s="15">
        <v>42953</v>
      </c>
      <c r="J74" s="14" t="str">
        <f t="shared" ca="1" si="5"/>
        <v>NON</v>
      </c>
      <c r="K74" s="16" t="str">
        <f t="shared" si="6"/>
        <v>Z</v>
      </c>
      <c r="L74" s="16" t="str">
        <f t="shared" ca="1" si="4"/>
        <v/>
      </c>
      <c r="M74" s="16" t="str">
        <f t="shared" si="7"/>
        <v/>
      </c>
      <c r="N74" s="16" t="str">
        <f ca="1">IF(H74=Résumé!$A$1,K74,"")</f>
        <v/>
      </c>
      <c r="O74" s="16" t="str">
        <f ca="1">IF(I74=Résumé!$A$1-1,K74,"")</f>
        <v/>
      </c>
      <c r="P74" s="9"/>
      <c r="Q74" s="9"/>
      <c r="R74" s="2"/>
      <c r="S74" s="2"/>
      <c r="T74" s="2"/>
    </row>
    <row r="75" spans="1:20" ht="12.75" customHeight="1" x14ac:dyDescent="0.2">
      <c r="A75" s="148" t="s">
        <v>51</v>
      </c>
      <c r="B75" s="14" t="s">
        <v>21</v>
      </c>
      <c r="C75" s="14"/>
      <c r="D75" s="14"/>
      <c r="E75" s="14"/>
      <c r="F75" s="140"/>
      <c r="G75" s="14"/>
      <c r="H75" s="15">
        <v>42893</v>
      </c>
      <c r="I75" s="15">
        <v>42953</v>
      </c>
      <c r="J75" s="14" t="str">
        <f t="shared" ca="1" si="5"/>
        <v>OUI</v>
      </c>
      <c r="K75" s="16" t="str">
        <f t="shared" si="6"/>
        <v>Z</v>
      </c>
      <c r="L75" s="16" t="str">
        <f t="shared" ca="1" si="4"/>
        <v>Z</v>
      </c>
      <c r="M75" s="16" t="str">
        <f t="shared" si="7"/>
        <v/>
      </c>
      <c r="N75" s="16" t="str">
        <f ca="1">IF(H75=Résumé!$A$1,K75,"")</f>
        <v/>
      </c>
      <c r="O75" s="16" t="str">
        <f ca="1">IF(I75=Résumé!$A$1-1,K75,"")</f>
        <v/>
      </c>
      <c r="P75" s="9"/>
      <c r="Q75" s="9"/>
      <c r="R75" s="2"/>
      <c r="S75" s="2"/>
      <c r="T75" s="2"/>
    </row>
    <row r="76" spans="1:20" ht="12.75" customHeight="1" x14ac:dyDescent="0.2">
      <c r="A76" s="148" t="s">
        <v>51</v>
      </c>
      <c r="B76" s="14" t="s">
        <v>21</v>
      </c>
      <c r="C76" s="14"/>
      <c r="D76" s="14"/>
      <c r="E76" s="14"/>
      <c r="F76" s="140"/>
      <c r="G76" s="14"/>
      <c r="H76" s="15">
        <v>42893</v>
      </c>
      <c r="I76" s="15">
        <v>42953</v>
      </c>
      <c r="J76" s="14" t="str">
        <f t="shared" ca="1" si="5"/>
        <v>OUI</v>
      </c>
      <c r="K76" s="16" t="str">
        <f t="shared" si="6"/>
        <v>Z</v>
      </c>
      <c r="L76" s="16" t="str">
        <f t="shared" ca="1" si="4"/>
        <v>Z</v>
      </c>
      <c r="M76" s="16" t="str">
        <f t="shared" si="7"/>
        <v/>
      </c>
      <c r="N76" s="16" t="str">
        <f ca="1">IF(H76=Résumé!$A$1,K76,"")</f>
        <v/>
      </c>
      <c r="O76" s="16" t="str">
        <f ca="1">IF(I76=Résumé!$A$1-1,K76,"")</f>
        <v/>
      </c>
      <c r="P76" s="9"/>
      <c r="Q76" s="9"/>
      <c r="R76" s="2"/>
      <c r="S76" s="2"/>
      <c r="T76" s="2"/>
    </row>
    <row r="77" spans="1:20" ht="12.75" customHeight="1" x14ac:dyDescent="0.2">
      <c r="A77" s="148" t="s">
        <v>51</v>
      </c>
      <c r="B77" s="14" t="s">
        <v>23</v>
      </c>
      <c r="C77" s="14"/>
      <c r="D77" s="14"/>
      <c r="E77" s="14"/>
      <c r="F77" s="140"/>
      <c r="G77" s="14"/>
      <c r="H77" s="15">
        <v>42919</v>
      </c>
      <c r="I77" s="15">
        <v>42953</v>
      </c>
      <c r="J77" s="14" t="str">
        <f t="shared" ca="1" si="5"/>
        <v>NON</v>
      </c>
      <c r="K77" s="16" t="str">
        <f t="shared" si="6"/>
        <v>Z</v>
      </c>
      <c r="L77" s="16" t="str">
        <f t="shared" ca="1" si="4"/>
        <v/>
      </c>
      <c r="M77" s="16" t="str">
        <f t="shared" si="7"/>
        <v/>
      </c>
      <c r="N77" s="16" t="str">
        <f ca="1">IF(H77=Résumé!$A$1,K77,"")</f>
        <v/>
      </c>
      <c r="O77" s="16" t="str">
        <f ca="1">IF(I77=Résumé!$A$1-1,K77,"")</f>
        <v/>
      </c>
      <c r="P77" s="9"/>
      <c r="Q77" s="9"/>
      <c r="R77" s="2"/>
      <c r="S77" s="2"/>
      <c r="T77" s="2"/>
    </row>
    <row r="78" spans="1:20" ht="12.75" customHeight="1" x14ac:dyDescent="0.2">
      <c r="A78" s="148" t="s">
        <v>51</v>
      </c>
      <c r="B78" s="14" t="s">
        <v>20</v>
      </c>
      <c r="C78" s="14"/>
      <c r="D78" s="14"/>
      <c r="E78" s="14"/>
      <c r="F78" s="140"/>
      <c r="G78" s="14"/>
      <c r="H78" s="15">
        <v>42893</v>
      </c>
      <c r="I78" s="15">
        <v>42953</v>
      </c>
      <c r="J78" s="14" t="str">
        <f t="shared" ca="1" si="5"/>
        <v>OUI</v>
      </c>
      <c r="K78" s="16" t="str">
        <f t="shared" si="6"/>
        <v>Z</v>
      </c>
      <c r="L78" s="16" t="str">
        <f t="shared" ca="1" si="4"/>
        <v>Z</v>
      </c>
      <c r="M78" s="16" t="str">
        <f t="shared" si="7"/>
        <v/>
      </c>
      <c r="N78" s="16" t="str">
        <f ca="1">IF(H78=Résumé!$A$1,K78,"")</f>
        <v/>
      </c>
      <c r="O78" s="16" t="str">
        <f ca="1">IF(I78=Résumé!$A$1-1,K78,"")</f>
        <v/>
      </c>
      <c r="P78" s="9"/>
      <c r="Q78" s="9"/>
      <c r="R78" s="2"/>
      <c r="S78" s="2"/>
      <c r="T78" s="2"/>
    </row>
    <row r="79" spans="1:20" ht="12.75" customHeight="1" x14ac:dyDescent="0.2">
      <c r="A79" s="148" t="s">
        <v>51</v>
      </c>
      <c r="B79" s="14" t="s">
        <v>20</v>
      </c>
      <c r="C79" s="14"/>
      <c r="D79" s="14"/>
      <c r="E79" s="14"/>
      <c r="F79" s="140"/>
      <c r="G79" s="14"/>
      <c r="H79" s="15">
        <v>42893</v>
      </c>
      <c r="I79" s="15">
        <v>42953</v>
      </c>
      <c r="J79" s="14" t="str">
        <f t="shared" ca="1" si="5"/>
        <v>OUI</v>
      </c>
      <c r="K79" s="16" t="str">
        <f t="shared" si="6"/>
        <v>Z</v>
      </c>
      <c r="L79" s="16" t="str">
        <f t="shared" ca="1" si="4"/>
        <v>Z</v>
      </c>
      <c r="M79" s="16" t="str">
        <f t="shared" si="7"/>
        <v/>
      </c>
      <c r="N79" s="16" t="str">
        <f ca="1">IF(H79=Résumé!$A$1,K79,"")</f>
        <v/>
      </c>
      <c r="O79" s="16" t="str">
        <f ca="1">IF(I79=Résumé!$A$1-1,K79,"")</f>
        <v/>
      </c>
      <c r="P79" s="9"/>
      <c r="Q79" s="9"/>
      <c r="R79" s="2"/>
      <c r="S79" s="2"/>
      <c r="T79" s="2"/>
    </row>
    <row r="80" spans="1:20" ht="12.75" customHeight="1" x14ac:dyDescent="0.2">
      <c r="A80" s="148" t="s">
        <v>51</v>
      </c>
      <c r="B80" s="14" t="s">
        <v>20</v>
      </c>
      <c r="C80" s="14"/>
      <c r="D80" s="14"/>
      <c r="E80" s="14"/>
      <c r="F80" s="140"/>
      <c r="G80" s="14"/>
      <c r="H80" s="15">
        <v>42893</v>
      </c>
      <c r="I80" s="15">
        <v>42953</v>
      </c>
      <c r="J80" s="14" t="str">
        <f t="shared" ca="1" si="5"/>
        <v>OUI</v>
      </c>
      <c r="K80" s="16" t="str">
        <f t="shared" si="6"/>
        <v>Z</v>
      </c>
      <c r="L80" s="16" t="str">
        <f t="shared" ca="1" si="4"/>
        <v>Z</v>
      </c>
      <c r="M80" s="16" t="str">
        <f t="shared" si="7"/>
        <v/>
      </c>
      <c r="N80" s="16" t="str">
        <f ca="1">IF(H80=Résumé!$A$1,K80,"")</f>
        <v/>
      </c>
      <c r="O80" s="16" t="str">
        <f ca="1">IF(I80=Résumé!$A$1-1,K80,"")</f>
        <v/>
      </c>
      <c r="P80" s="9"/>
      <c r="Q80" s="9"/>
      <c r="R80" s="2"/>
      <c r="S80" s="2"/>
      <c r="T80" s="2"/>
    </row>
    <row r="81" spans="1:20" ht="12.75" customHeight="1" x14ac:dyDescent="0.2">
      <c r="A81" s="148" t="s">
        <v>51</v>
      </c>
      <c r="B81" s="14" t="s">
        <v>10</v>
      </c>
      <c r="C81" s="14"/>
      <c r="D81" s="14"/>
      <c r="E81" s="14"/>
      <c r="F81" s="140"/>
      <c r="G81" s="14"/>
      <c r="H81" s="15">
        <v>42893</v>
      </c>
      <c r="I81" s="15">
        <v>42953</v>
      </c>
      <c r="J81" s="14" t="str">
        <f t="shared" ca="1" si="5"/>
        <v>OUI</v>
      </c>
      <c r="K81" s="16" t="str">
        <f t="shared" si="6"/>
        <v>Y</v>
      </c>
      <c r="L81" s="16" t="str">
        <f t="shared" ca="1" si="4"/>
        <v>Y</v>
      </c>
      <c r="M81" s="16" t="str">
        <f t="shared" si="7"/>
        <v/>
      </c>
      <c r="N81" s="16" t="str">
        <f ca="1">IF(H81=Résumé!$A$1,K81,"")</f>
        <v/>
      </c>
      <c r="O81" s="16" t="str">
        <f ca="1">IF(I81=Résumé!$A$1-1,K81,"")</f>
        <v/>
      </c>
      <c r="P81" s="9"/>
      <c r="Q81" s="9"/>
      <c r="R81" s="2"/>
      <c r="S81" s="2"/>
      <c r="T81" s="2"/>
    </row>
    <row r="82" spans="1:20" ht="12.75" customHeight="1" x14ac:dyDescent="0.2">
      <c r="A82" s="148" t="s">
        <v>51</v>
      </c>
      <c r="B82" s="14" t="s">
        <v>20</v>
      </c>
      <c r="C82" s="14"/>
      <c r="D82" s="14"/>
      <c r="E82" s="14"/>
      <c r="F82" s="140"/>
      <c r="G82" s="14"/>
      <c r="H82" s="15">
        <v>42909</v>
      </c>
      <c r="I82" s="15">
        <v>42953</v>
      </c>
      <c r="J82" s="14" t="str">
        <f t="shared" ca="1" si="5"/>
        <v>NON</v>
      </c>
      <c r="K82" s="16" t="str">
        <f t="shared" si="6"/>
        <v>Z</v>
      </c>
      <c r="L82" s="16" t="str">
        <f t="shared" ca="1" si="4"/>
        <v/>
      </c>
      <c r="M82" s="16" t="str">
        <f t="shared" si="7"/>
        <v/>
      </c>
      <c r="N82" s="16" t="str">
        <f ca="1">IF(H82=Résumé!$A$1,K82,"")</f>
        <v/>
      </c>
      <c r="O82" s="16" t="str">
        <f ca="1">IF(I82=Résumé!$A$1-1,K82,"")</f>
        <v/>
      </c>
      <c r="P82" s="9"/>
      <c r="Q82" s="9"/>
      <c r="R82" s="2"/>
      <c r="S82" s="2"/>
      <c r="T82" s="2"/>
    </row>
    <row r="83" spans="1:20" ht="12.75" customHeight="1" x14ac:dyDescent="0.2">
      <c r="A83" s="148" t="s">
        <v>51</v>
      </c>
      <c r="B83" s="14" t="s">
        <v>19</v>
      </c>
      <c r="C83" s="14"/>
      <c r="D83" s="14"/>
      <c r="E83" s="14"/>
      <c r="F83" s="140"/>
      <c r="G83" s="14"/>
      <c r="H83" s="15">
        <v>42893</v>
      </c>
      <c r="I83" s="15">
        <v>42953</v>
      </c>
      <c r="J83" s="14" t="str">
        <f t="shared" ca="1" si="5"/>
        <v>OUI</v>
      </c>
      <c r="K83" s="16" t="str">
        <f t="shared" si="6"/>
        <v>Z</v>
      </c>
      <c r="L83" s="16" t="str">
        <f t="shared" ca="1" si="4"/>
        <v>Z</v>
      </c>
      <c r="M83" s="16" t="str">
        <f t="shared" si="7"/>
        <v/>
      </c>
      <c r="N83" s="16" t="str">
        <f ca="1">IF(H83=Résumé!$A$1,K83,"")</f>
        <v/>
      </c>
      <c r="O83" s="16" t="str">
        <f ca="1">IF(I83=Résumé!$A$1-1,K83,"")</f>
        <v/>
      </c>
      <c r="P83" s="9"/>
      <c r="Q83" s="9"/>
      <c r="R83" s="2"/>
      <c r="S83" s="2"/>
      <c r="T83" s="2"/>
    </row>
    <row r="84" spans="1:20" ht="12.75" customHeight="1" x14ac:dyDescent="0.2">
      <c r="A84" s="148" t="s">
        <v>51</v>
      </c>
      <c r="B84" s="14" t="s">
        <v>19</v>
      </c>
      <c r="C84" s="14"/>
      <c r="D84" s="14"/>
      <c r="E84" s="14"/>
      <c r="F84" s="140"/>
      <c r="G84" s="14"/>
      <c r="H84" s="15">
        <v>42893</v>
      </c>
      <c r="I84" s="15">
        <v>42953</v>
      </c>
      <c r="J84" s="14" t="str">
        <f t="shared" ca="1" si="5"/>
        <v>OUI</v>
      </c>
      <c r="K84" s="16" t="str">
        <f t="shared" si="6"/>
        <v>Z</v>
      </c>
      <c r="L84" s="16" t="str">
        <f t="shared" ca="1" si="4"/>
        <v>Z</v>
      </c>
      <c r="M84" s="16" t="str">
        <f t="shared" si="7"/>
        <v/>
      </c>
      <c r="N84" s="16" t="str">
        <f ca="1">IF(H84=Résumé!$A$1,K84,"")</f>
        <v/>
      </c>
      <c r="O84" s="16" t="str">
        <f ca="1">IF(I84=Résumé!$A$1-1,K84,"")</f>
        <v/>
      </c>
      <c r="P84" s="9"/>
      <c r="Q84" s="9"/>
      <c r="R84" s="2"/>
      <c r="S84" s="2"/>
      <c r="T84" s="2"/>
    </row>
    <row r="85" spans="1:20" ht="12.75" customHeight="1" x14ac:dyDescent="0.2">
      <c r="A85" s="148" t="s">
        <v>51</v>
      </c>
      <c r="B85" s="14" t="s">
        <v>19</v>
      </c>
      <c r="C85" s="14"/>
      <c r="D85" s="14"/>
      <c r="E85" s="14"/>
      <c r="F85" s="140"/>
      <c r="G85" s="14"/>
      <c r="H85" s="15">
        <v>42896</v>
      </c>
      <c r="I85" s="15">
        <v>42953</v>
      </c>
      <c r="J85" s="14" t="str">
        <f t="shared" ca="1" si="5"/>
        <v>OUI</v>
      </c>
      <c r="K85" s="16" t="str">
        <f t="shared" si="6"/>
        <v>Z</v>
      </c>
      <c r="L85" s="16" t="str">
        <f t="shared" ca="1" si="4"/>
        <v>Z</v>
      </c>
      <c r="M85" s="16" t="str">
        <f t="shared" si="7"/>
        <v/>
      </c>
      <c r="N85" s="16" t="str">
        <f ca="1">IF(H85=Résumé!$A$1,K85,"")</f>
        <v/>
      </c>
      <c r="O85" s="16" t="str">
        <f ca="1">IF(I85=Résumé!$A$1-1,K85,"")</f>
        <v/>
      </c>
      <c r="P85" s="9"/>
      <c r="Q85" s="9"/>
      <c r="R85" s="2"/>
      <c r="S85" s="2"/>
      <c r="T85" s="2"/>
    </row>
    <row r="86" spans="1:20" ht="12.75" customHeight="1" x14ac:dyDescent="0.2">
      <c r="A86" s="148" t="s">
        <v>51</v>
      </c>
      <c r="B86" s="14" t="s">
        <v>20</v>
      </c>
      <c r="C86" s="14"/>
      <c r="D86" s="14"/>
      <c r="E86" s="14"/>
      <c r="F86" s="140"/>
      <c r="G86" s="14"/>
      <c r="H86" s="15">
        <v>42893</v>
      </c>
      <c r="I86" s="15">
        <v>42953</v>
      </c>
      <c r="J86" s="19" t="str">
        <f t="shared" ca="1" si="5"/>
        <v>OUI</v>
      </c>
      <c r="K86" s="16" t="str">
        <f t="shared" si="6"/>
        <v>Z</v>
      </c>
      <c r="L86" s="16" t="str">
        <f t="shared" ca="1" si="4"/>
        <v>Z</v>
      </c>
      <c r="M86" s="16" t="str">
        <f t="shared" si="7"/>
        <v/>
      </c>
      <c r="N86" s="16" t="str">
        <f ca="1">IF(H86=Résumé!$A$1,K86,"")</f>
        <v/>
      </c>
      <c r="O86" s="16" t="str">
        <f ca="1">IF(I86=Résumé!$A$1-1,K86,"")</f>
        <v/>
      </c>
      <c r="P86" s="9"/>
      <c r="Q86" s="9"/>
      <c r="R86" s="2"/>
      <c r="S86" s="2"/>
      <c r="T86" s="2"/>
    </row>
    <row r="87" spans="1:20" ht="12.75" customHeight="1" x14ac:dyDescent="0.2">
      <c r="A87" s="148" t="s">
        <v>51</v>
      </c>
      <c r="B87" s="14" t="s">
        <v>23</v>
      </c>
      <c r="C87" s="14"/>
      <c r="D87" s="14"/>
      <c r="E87" s="14"/>
      <c r="F87" s="140"/>
      <c r="G87" s="14"/>
      <c r="H87" s="15">
        <v>42893</v>
      </c>
      <c r="I87" s="15">
        <v>42953</v>
      </c>
      <c r="J87" s="14" t="str">
        <f t="shared" ca="1" si="5"/>
        <v>OUI</v>
      </c>
      <c r="K87" s="16" t="str">
        <f t="shared" si="6"/>
        <v>Z</v>
      </c>
      <c r="L87" s="16" t="str">
        <f t="shared" ca="1" si="4"/>
        <v>Z</v>
      </c>
      <c r="M87" s="16" t="str">
        <f t="shared" si="7"/>
        <v/>
      </c>
      <c r="N87" s="16" t="str">
        <f ca="1">IF(H87=Résumé!$A$1,K87,"")</f>
        <v/>
      </c>
      <c r="O87" s="16" t="str">
        <f ca="1">IF(I87=Résumé!$A$1-1,K87,"")</f>
        <v/>
      </c>
      <c r="P87" s="9"/>
      <c r="Q87" s="9"/>
      <c r="R87" s="2"/>
      <c r="S87" s="2"/>
      <c r="T87" s="2"/>
    </row>
    <row r="88" spans="1:20" ht="12.75" customHeight="1" x14ac:dyDescent="0.2">
      <c r="A88" s="148" t="s">
        <v>51</v>
      </c>
      <c r="B88" s="14" t="s">
        <v>22</v>
      </c>
      <c r="C88" s="14"/>
      <c r="D88" s="14"/>
      <c r="E88" s="14"/>
      <c r="F88" s="140"/>
      <c r="G88" s="14"/>
      <c r="H88" s="15">
        <v>42893</v>
      </c>
      <c r="I88" s="15">
        <v>42953</v>
      </c>
      <c r="J88" s="14" t="str">
        <f t="shared" ca="1" si="5"/>
        <v>OUI</v>
      </c>
      <c r="K88" s="16" t="str">
        <f t="shared" si="6"/>
        <v>Z</v>
      </c>
      <c r="L88" s="16" t="str">
        <f t="shared" ca="1" si="4"/>
        <v>Z</v>
      </c>
      <c r="M88" s="16" t="str">
        <f t="shared" si="7"/>
        <v/>
      </c>
      <c r="N88" s="16" t="str">
        <f ca="1">IF(H88=Résumé!$A$1,K88,"")</f>
        <v/>
      </c>
      <c r="O88" s="16" t="str">
        <f ca="1">IF(I88=Résumé!$A$1-1,K88,"")</f>
        <v/>
      </c>
      <c r="P88" s="9"/>
      <c r="Q88" s="9"/>
      <c r="R88" s="2"/>
      <c r="S88" s="2"/>
      <c r="T88" s="2"/>
    </row>
    <row r="89" spans="1:20" ht="12.75" customHeight="1" x14ac:dyDescent="0.2">
      <c r="A89" s="148" t="s">
        <v>51</v>
      </c>
      <c r="B89" s="14" t="s">
        <v>22</v>
      </c>
      <c r="C89" s="14"/>
      <c r="D89" s="14"/>
      <c r="E89" s="14"/>
      <c r="F89" s="140"/>
      <c r="G89" s="14"/>
      <c r="H89" s="15">
        <v>42893</v>
      </c>
      <c r="I89" s="15">
        <v>42953</v>
      </c>
      <c r="J89" s="14" t="str">
        <f t="shared" ca="1" si="5"/>
        <v>OUI</v>
      </c>
      <c r="K89" s="16" t="str">
        <f t="shared" si="6"/>
        <v>Z</v>
      </c>
      <c r="L89" s="16" t="str">
        <f t="shared" ca="1" si="4"/>
        <v>Z</v>
      </c>
      <c r="M89" s="16" t="str">
        <f t="shared" si="7"/>
        <v/>
      </c>
      <c r="N89" s="16" t="str">
        <f ca="1">IF(H89=Résumé!$A$1,K89,"")</f>
        <v/>
      </c>
      <c r="O89" s="16" t="str">
        <f ca="1">IF(I89=Résumé!$A$1-1,K89,"")</f>
        <v/>
      </c>
      <c r="P89" s="9"/>
      <c r="Q89" s="9"/>
      <c r="R89" s="2"/>
      <c r="S89" s="2"/>
      <c r="T89" s="2"/>
    </row>
    <row r="90" spans="1:20" ht="12.75" customHeight="1" x14ac:dyDescent="0.2">
      <c r="A90" s="148" t="s">
        <v>51</v>
      </c>
      <c r="B90" s="14" t="s">
        <v>19</v>
      </c>
      <c r="C90" s="14"/>
      <c r="D90" s="14"/>
      <c r="E90" s="14"/>
      <c r="F90" s="140"/>
      <c r="G90" s="14"/>
      <c r="H90" s="15"/>
      <c r="I90" s="15"/>
      <c r="J90" s="14" t="str">
        <f t="shared" ca="1" si="5"/>
        <v>NON</v>
      </c>
      <c r="K90" s="16" t="str">
        <f t="shared" si="6"/>
        <v>Z</v>
      </c>
      <c r="L90" s="16" t="str">
        <f t="shared" ref="L90:L107" ca="1" si="8">IF(J90="OUI",K90,"")</f>
        <v/>
      </c>
      <c r="M90" s="16" t="str">
        <f t="shared" si="7"/>
        <v/>
      </c>
      <c r="N90" s="16" t="str">
        <f ca="1">IF(H90=Résumé!$A$1,K90,"")</f>
        <v/>
      </c>
      <c r="O90" s="16" t="str">
        <f ca="1">IF(I90=Résumé!$A$1-1,K90,"")</f>
        <v/>
      </c>
      <c r="P90" s="9"/>
      <c r="Q90" s="9"/>
      <c r="R90" s="2"/>
      <c r="S90" s="2"/>
      <c r="T90" s="2"/>
    </row>
    <row r="91" spans="1:20" ht="12.75" customHeight="1" x14ac:dyDescent="0.2">
      <c r="A91" s="148" t="s">
        <v>51</v>
      </c>
      <c r="B91" s="14" t="s">
        <v>21</v>
      </c>
      <c r="C91" s="14"/>
      <c r="D91" s="14"/>
      <c r="E91" s="14"/>
      <c r="F91" s="140"/>
      <c r="G91" s="14"/>
      <c r="H91" s="15">
        <v>42893</v>
      </c>
      <c r="I91" s="15">
        <v>42895</v>
      </c>
      <c r="J91" s="14" t="str">
        <f t="shared" ca="1" si="5"/>
        <v>NON</v>
      </c>
      <c r="K91" s="16" t="str">
        <f t="shared" si="6"/>
        <v>Z</v>
      </c>
      <c r="L91" s="16" t="str">
        <f t="shared" ca="1" si="8"/>
        <v/>
      </c>
      <c r="M91" s="16" t="str">
        <f t="shared" si="7"/>
        <v/>
      </c>
      <c r="N91" s="16" t="str">
        <f ca="1">IF(H91=Résumé!$A$1,K91,"")</f>
        <v/>
      </c>
      <c r="O91" s="16" t="str">
        <f ca="1">IF(I91=Résumé!$A$1-1,K91,"")</f>
        <v/>
      </c>
      <c r="P91" s="9"/>
      <c r="Q91" s="9"/>
      <c r="R91" s="2"/>
      <c r="S91" s="2"/>
      <c r="T91" s="2"/>
    </row>
    <row r="92" spans="1:20" ht="12.75" customHeight="1" x14ac:dyDescent="0.2">
      <c r="A92" s="148" t="s">
        <v>51</v>
      </c>
      <c r="B92" s="14" t="s">
        <v>21</v>
      </c>
      <c r="C92" s="14"/>
      <c r="D92" s="14"/>
      <c r="E92" s="14"/>
      <c r="F92" s="140"/>
      <c r="G92" s="14"/>
      <c r="H92" s="15">
        <v>42910</v>
      </c>
      <c r="I92" s="15">
        <v>42953</v>
      </c>
      <c r="J92" s="14" t="str">
        <f t="shared" ca="1" si="5"/>
        <v>NON</v>
      </c>
      <c r="K92" s="16" t="str">
        <f t="shared" si="6"/>
        <v>Z</v>
      </c>
      <c r="L92" s="16" t="str">
        <f t="shared" ca="1" si="8"/>
        <v/>
      </c>
      <c r="M92" s="16" t="str">
        <f t="shared" si="7"/>
        <v/>
      </c>
      <c r="N92" s="16" t="str">
        <f ca="1">IF(H92=Résumé!$A$1,K92,"")</f>
        <v/>
      </c>
      <c r="O92" s="16" t="str">
        <f ca="1">IF(I92=Résumé!$A$1-1,K92,"")</f>
        <v/>
      </c>
      <c r="P92" s="9"/>
      <c r="Q92" s="9"/>
      <c r="R92" s="2"/>
      <c r="S92" s="2"/>
      <c r="T92" s="2"/>
    </row>
    <row r="93" spans="1:20" ht="12.75" customHeight="1" x14ac:dyDescent="0.2">
      <c r="A93" s="148" t="s">
        <v>51</v>
      </c>
      <c r="B93" s="14" t="s">
        <v>21</v>
      </c>
      <c r="C93" s="14"/>
      <c r="D93" s="14"/>
      <c r="E93" s="14"/>
      <c r="F93" s="140"/>
      <c r="G93" s="14"/>
      <c r="H93" s="15">
        <v>42893</v>
      </c>
      <c r="I93" s="15">
        <v>42953</v>
      </c>
      <c r="J93" s="14" t="str">
        <f t="shared" ca="1" si="5"/>
        <v>OUI</v>
      </c>
      <c r="K93" s="16" t="str">
        <f t="shared" si="6"/>
        <v>Z</v>
      </c>
      <c r="L93" s="16" t="str">
        <f t="shared" ca="1" si="8"/>
        <v>Z</v>
      </c>
      <c r="M93" s="16" t="str">
        <f t="shared" si="7"/>
        <v/>
      </c>
      <c r="N93" s="16" t="str">
        <f ca="1">IF(H93=Résumé!$A$1,K93,"")</f>
        <v/>
      </c>
      <c r="O93" s="16" t="str">
        <f ca="1">IF(I93=Résumé!$A$1-1,K93,"")</f>
        <v/>
      </c>
      <c r="P93" s="9"/>
      <c r="Q93" s="9"/>
      <c r="R93" s="2"/>
      <c r="S93" s="2"/>
      <c r="T93" s="2"/>
    </row>
    <row r="94" spans="1:20" ht="12.75" customHeight="1" x14ac:dyDescent="0.2">
      <c r="A94" s="148" t="s">
        <v>51</v>
      </c>
      <c r="B94" s="14" t="s">
        <v>22</v>
      </c>
      <c r="C94" s="14"/>
      <c r="D94" s="14"/>
      <c r="E94" s="14"/>
      <c r="F94" s="140"/>
      <c r="G94" s="14"/>
      <c r="H94" s="15">
        <v>42893</v>
      </c>
      <c r="I94" s="15">
        <v>42953</v>
      </c>
      <c r="J94" s="14" t="str">
        <f t="shared" ca="1" si="5"/>
        <v>OUI</v>
      </c>
      <c r="K94" s="16" t="str">
        <f t="shared" si="6"/>
        <v>Z</v>
      </c>
      <c r="L94" s="16" t="str">
        <f t="shared" ca="1" si="8"/>
        <v>Z</v>
      </c>
      <c r="M94" s="16" t="str">
        <f t="shared" si="7"/>
        <v/>
      </c>
      <c r="N94" s="16" t="str">
        <f ca="1">IF(H94=Résumé!$A$1,K94,"")</f>
        <v/>
      </c>
      <c r="O94" s="16" t="str">
        <f ca="1">IF(I94=Résumé!$A$1-1,K94,"")</f>
        <v/>
      </c>
      <c r="P94" s="9"/>
      <c r="Q94" s="9"/>
      <c r="R94" s="2"/>
      <c r="S94" s="2"/>
      <c r="T94" s="2"/>
    </row>
    <row r="95" spans="1:20" ht="12.75" customHeight="1" x14ac:dyDescent="0.2">
      <c r="A95" s="148" t="s">
        <v>51</v>
      </c>
      <c r="B95" s="14" t="s">
        <v>22</v>
      </c>
      <c r="C95" s="14"/>
      <c r="D95" s="14"/>
      <c r="E95" s="14"/>
      <c r="F95" s="140"/>
      <c r="G95" s="14"/>
      <c r="H95" s="15">
        <v>42893</v>
      </c>
      <c r="I95" s="15">
        <v>42953</v>
      </c>
      <c r="J95" s="14" t="str">
        <f t="shared" ca="1" si="5"/>
        <v>OUI</v>
      </c>
      <c r="K95" s="16" t="str">
        <f t="shared" si="6"/>
        <v>Z</v>
      </c>
      <c r="L95" s="16" t="str">
        <f t="shared" ca="1" si="8"/>
        <v>Z</v>
      </c>
      <c r="M95" s="16" t="str">
        <f t="shared" si="7"/>
        <v/>
      </c>
      <c r="N95" s="16" t="str">
        <f ca="1">IF(H95=Résumé!$A$1,K95,"")</f>
        <v/>
      </c>
      <c r="O95" s="16" t="str">
        <f ca="1">IF(I95=Résumé!$A$1-1,K95,"")</f>
        <v/>
      </c>
      <c r="P95" s="9"/>
      <c r="Q95" s="9"/>
      <c r="R95" s="2"/>
      <c r="S95" s="2"/>
      <c r="T95" s="2"/>
    </row>
    <row r="96" spans="1:20" ht="12.75" customHeight="1" x14ac:dyDescent="0.2">
      <c r="A96" s="148" t="s">
        <v>51</v>
      </c>
      <c r="B96" s="14" t="s">
        <v>22</v>
      </c>
      <c r="C96" s="14"/>
      <c r="D96" s="14"/>
      <c r="E96" s="14"/>
      <c r="F96" s="140"/>
      <c r="G96" s="14"/>
      <c r="H96" s="15">
        <v>42893</v>
      </c>
      <c r="I96" s="15">
        <v>42953</v>
      </c>
      <c r="J96" s="14" t="str">
        <f t="shared" ca="1" si="5"/>
        <v>OUI</v>
      </c>
      <c r="K96" s="16" t="str">
        <f t="shared" si="6"/>
        <v>Z</v>
      </c>
      <c r="L96" s="16" t="str">
        <f t="shared" ca="1" si="8"/>
        <v>Z</v>
      </c>
      <c r="M96" s="16" t="str">
        <f t="shared" si="7"/>
        <v/>
      </c>
      <c r="N96" s="16" t="str">
        <f ca="1">IF(H96=Résumé!$A$1,K96,"")</f>
        <v/>
      </c>
      <c r="O96" s="16" t="str">
        <f ca="1">IF(I96=Résumé!$A$1-1,K96,"")</f>
        <v/>
      </c>
      <c r="P96" s="9"/>
      <c r="Q96" s="9"/>
      <c r="R96" s="2"/>
      <c r="S96" s="2"/>
      <c r="T96" s="2"/>
    </row>
    <row r="97" spans="1:20" ht="12.75" customHeight="1" x14ac:dyDescent="0.2">
      <c r="A97" s="148" t="s">
        <v>51</v>
      </c>
      <c r="B97" s="14" t="s">
        <v>32</v>
      </c>
      <c r="C97" s="14"/>
      <c r="D97" s="14"/>
      <c r="E97" s="14"/>
      <c r="F97" s="140"/>
      <c r="G97" s="14"/>
      <c r="H97" s="15">
        <v>42893</v>
      </c>
      <c r="I97" s="15">
        <v>42953</v>
      </c>
      <c r="J97" s="14" t="str">
        <f t="shared" ca="1" si="5"/>
        <v>OUI</v>
      </c>
      <c r="K97" s="16" t="str">
        <f t="shared" si="6"/>
        <v>Z</v>
      </c>
      <c r="L97" s="16" t="str">
        <f t="shared" ca="1" si="8"/>
        <v>Z</v>
      </c>
      <c r="M97" s="16" t="str">
        <f t="shared" si="7"/>
        <v/>
      </c>
      <c r="N97" s="16" t="str">
        <f ca="1">IF(H97=Résumé!$A$1,K97,"")</f>
        <v/>
      </c>
      <c r="O97" s="16" t="str">
        <f ca="1">IF(I97=Résumé!$A$1-1,K97,"")</f>
        <v/>
      </c>
      <c r="P97" s="9"/>
      <c r="Q97" s="9"/>
      <c r="R97" s="2"/>
      <c r="S97" s="2"/>
      <c r="T97" s="2"/>
    </row>
    <row r="98" spans="1:20" ht="12.75" customHeight="1" x14ac:dyDescent="0.2">
      <c r="A98" s="148" t="s">
        <v>51</v>
      </c>
      <c r="B98" s="14" t="s">
        <v>17</v>
      </c>
      <c r="C98" s="14"/>
      <c r="D98" s="14"/>
      <c r="E98" s="14"/>
      <c r="F98" s="140"/>
      <c r="G98" s="14"/>
      <c r="H98" s="15">
        <v>42893</v>
      </c>
      <c r="I98" s="15">
        <v>42953</v>
      </c>
      <c r="J98" s="14" t="str">
        <f t="shared" ca="1" si="5"/>
        <v>OUI</v>
      </c>
      <c r="K98" s="16" t="str">
        <f t="shared" si="6"/>
        <v>Z</v>
      </c>
      <c r="L98" s="16" t="str">
        <f t="shared" ca="1" si="8"/>
        <v>Z</v>
      </c>
      <c r="M98" s="16" t="str">
        <f t="shared" si="7"/>
        <v/>
      </c>
      <c r="N98" s="16" t="str">
        <f ca="1">IF(H98=Résumé!$A$1,K98,"")</f>
        <v/>
      </c>
      <c r="O98" s="16" t="str">
        <f ca="1">IF(I98=Résumé!$A$1-1,K98,"")</f>
        <v/>
      </c>
      <c r="P98" s="9"/>
      <c r="Q98" s="9"/>
      <c r="R98" s="2"/>
      <c r="S98" s="2"/>
      <c r="T98" s="2"/>
    </row>
    <row r="99" spans="1:20" ht="12.75" customHeight="1" x14ac:dyDescent="0.2">
      <c r="A99" s="148" t="s">
        <v>51</v>
      </c>
      <c r="B99" s="14" t="s">
        <v>21</v>
      </c>
      <c r="C99" s="14"/>
      <c r="D99" s="14"/>
      <c r="E99" s="14"/>
      <c r="F99" s="140"/>
      <c r="G99" s="14"/>
      <c r="H99" s="15">
        <v>42893</v>
      </c>
      <c r="I99" s="15">
        <v>42953</v>
      </c>
      <c r="J99" s="14" t="str">
        <f t="shared" ca="1" si="5"/>
        <v>OUI</v>
      </c>
      <c r="K99" s="16" t="str">
        <f t="shared" si="6"/>
        <v>Z</v>
      </c>
      <c r="L99" s="16" t="str">
        <f t="shared" ca="1" si="8"/>
        <v>Z</v>
      </c>
      <c r="M99" s="16" t="str">
        <f t="shared" si="7"/>
        <v/>
      </c>
      <c r="N99" s="16" t="str">
        <f ca="1">IF(H99=Résumé!$A$1,K99,"")</f>
        <v/>
      </c>
      <c r="O99" s="16" t="str">
        <f ca="1">IF(I99=Résumé!$A$1-1,K99,"")</f>
        <v/>
      </c>
      <c r="P99" s="9"/>
      <c r="Q99" s="9"/>
      <c r="R99" s="2"/>
      <c r="S99" s="2"/>
      <c r="T99" s="2"/>
    </row>
    <row r="100" spans="1:20" ht="12.75" customHeight="1" x14ac:dyDescent="0.2">
      <c r="A100" s="148" t="s">
        <v>51</v>
      </c>
      <c r="B100" s="14" t="s">
        <v>21</v>
      </c>
      <c r="C100" s="14"/>
      <c r="D100" s="14"/>
      <c r="E100" s="14"/>
      <c r="F100" s="140"/>
      <c r="G100" s="14"/>
      <c r="H100" s="15">
        <v>42893</v>
      </c>
      <c r="I100" s="15">
        <v>42953</v>
      </c>
      <c r="J100" s="14" t="str">
        <f t="shared" ca="1" si="5"/>
        <v>OUI</v>
      </c>
      <c r="K100" s="16" t="str">
        <f t="shared" si="6"/>
        <v>Z</v>
      </c>
      <c r="L100" s="16" t="str">
        <f t="shared" ca="1" si="8"/>
        <v>Z</v>
      </c>
      <c r="M100" s="16" t="str">
        <f t="shared" si="7"/>
        <v/>
      </c>
      <c r="N100" s="16" t="str">
        <f ca="1">IF(H100=Résumé!$A$1,K100,"")</f>
        <v/>
      </c>
      <c r="O100" s="16" t="str">
        <f ca="1">IF(I100=Résumé!$A$1-1,K100,"")</f>
        <v/>
      </c>
      <c r="P100" s="9"/>
      <c r="Q100" s="9"/>
      <c r="R100" s="2"/>
      <c r="S100" s="2"/>
      <c r="T100" s="2"/>
    </row>
    <row r="101" spans="1:20" ht="12.75" customHeight="1" x14ac:dyDescent="0.2">
      <c r="A101" s="148" t="s">
        <v>51</v>
      </c>
      <c r="B101" s="14" t="s">
        <v>23</v>
      </c>
      <c r="C101" s="14"/>
      <c r="D101" s="14"/>
      <c r="E101" s="14"/>
      <c r="F101" s="140"/>
      <c r="G101" s="14"/>
      <c r="H101" s="15">
        <v>42893</v>
      </c>
      <c r="I101" s="15">
        <v>42895</v>
      </c>
      <c r="J101" s="14" t="str">
        <f t="shared" ca="1" si="5"/>
        <v>NON</v>
      </c>
      <c r="K101" s="16" t="str">
        <f t="shared" si="6"/>
        <v>Z</v>
      </c>
      <c r="L101" s="16" t="str">
        <f t="shared" ca="1" si="8"/>
        <v/>
      </c>
      <c r="M101" s="16" t="str">
        <f t="shared" si="7"/>
        <v/>
      </c>
      <c r="N101" s="16" t="str">
        <f ca="1">IF(H101=Résumé!$A$1,K101,"")</f>
        <v/>
      </c>
      <c r="O101" s="16" t="str">
        <f ca="1">IF(I101=Résumé!$A$1-1,K101,"")</f>
        <v/>
      </c>
      <c r="P101" s="9"/>
      <c r="Q101" s="9"/>
      <c r="R101" s="2"/>
      <c r="S101" s="2"/>
      <c r="T101" s="2"/>
    </row>
    <row r="102" spans="1:20" ht="12.75" customHeight="1" x14ac:dyDescent="0.2">
      <c r="A102" s="148" t="s">
        <v>51</v>
      </c>
      <c r="B102" s="14" t="s">
        <v>23</v>
      </c>
      <c r="C102" s="14"/>
      <c r="D102" s="14"/>
      <c r="E102" s="14"/>
      <c r="F102" s="140"/>
      <c r="G102" s="14"/>
      <c r="H102" s="15">
        <v>42910</v>
      </c>
      <c r="I102" s="15">
        <v>42953</v>
      </c>
      <c r="J102" s="14" t="str">
        <f t="shared" ca="1" si="5"/>
        <v>NON</v>
      </c>
      <c r="K102" s="16" t="str">
        <f t="shared" si="6"/>
        <v>Z</v>
      </c>
      <c r="L102" s="16" t="str">
        <f t="shared" ca="1" si="8"/>
        <v/>
      </c>
      <c r="M102" s="16" t="str">
        <f t="shared" si="7"/>
        <v/>
      </c>
      <c r="N102" s="16" t="str">
        <f ca="1">IF(H102=Résumé!$A$1,K102,"")</f>
        <v/>
      </c>
      <c r="O102" s="16" t="str">
        <f ca="1">IF(I102=Résumé!$A$1-1,K102,"")</f>
        <v/>
      </c>
      <c r="P102" s="9"/>
      <c r="Q102" s="9"/>
      <c r="R102" s="2"/>
      <c r="S102" s="2"/>
      <c r="T102" s="2"/>
    </row>
    <row r="103" spans="1:20" ht="12.75" customHeight="1" x14ac:dyDescent="0.2">
      <c r="A103" s="148" t="s">
        <v>51</v>
      </c>
      <c r="B103" s="14" t="s">
        <v>20</v>
      </c>
      <c r="C103" s="14"/>
      <c r="D103" s="14"/>
      <c r="E103" s="14"/>
      <c r="F103" s="140"/>
      <c r="G103" s="14"/>
      <c r="H103" s="15">
        <v>42893</v>
      </c>
      <c r="I103" s="15">
        <v>42953</v>
      </c>
      <c r="J103" s="14" t="str">
        <f t="shared" ca="1" si="5"/>
        <v>OUI</v>
      </c>
      <c r="K103" s="16" t="str">
        <f t="shared" si="6"/>
        <v>Z</v>
      </c>
      <c r="L103" s="16" t="str">
        <f t="shared" ca="1" si="8"/>
        <v>Z</v>
      </c>
      <c r="M103" s="16" t="str">
        <f t="shared" si="7"/>
        <v/>
      </c>
      <c r="N103" s="16" t="str">
        <f ca="1">IF(H103=Résumé!$A$1,K103,"")</f>
        <v/>
      </c>
      <c r="O103" s="16" t="str">
        <f ca="1">IF(I103=Résumé!$A$1-1,K103,"")</f>
        <v/>
      </c>
      <c r="P103" s="9"/>
      <c r="Q103" s="9"/>
      <c r="R103" s="2"/>
      <c r="S103" s="2"/>
      <c r="T103" s="2"/>
    </row>
    <row r="104" spans="1:20" ht="12.75" customHeight="1" x14ac:dyDescent="0.2">
      <c r="A104" s="148" t="s">
        <v>51</v>
      </c>
      <c r="B104" s="14" t="s">
        <v>23</v>
      </c>
      <c r="C104" s="14"/>
      <c r="D104" s="14"/>
      <c r="E104" s="14"/>
      <c r="F104" s="140"/>
      <c r="G104" s="14"/>
      <c r="H104" s="15">
        <v>42893</v>
      </c>
      <c r="I104" s="15">
        <v>42953</v>
      </c>
      <c r="J104" s="14" t="str">
        <f t="shared" ca="1" si="5"/>
        <v>OUI</v>
      </c>
      <c r="K104" s="16" t="str">
        <f t="shared" si="6"/>
        <v>Z</v>
      </c>
      <c r="L104" s="16" t="str">
        <f t="shared" ca="1" si="8"/>
        <v>Z</v>
      </c>
      <c r="M104" s="16" t="str">
        <f t="shared" si="7"/>
        <v/>
      </c>
      <c r="N104" s="16" t="str">
        <f ca="1">IF(H104=Résumé!$A$1,K104,"")</f>
        <v/>
      </c>
      <c r="O104" s="16" t="str">
        <f ca="1">IF(I104=Résumé!$A$1-1,K104,"")</f>
        <v/>
      </c>
      <c r="P104" s="9"/>
      <c r="Q104" s="9"/>
      <c r="R104" s="2"/>
      <c r="S104" s="2"/>
      <c r="T104" s="2"/>
    </row>
    <row r="105" spans="1:20" ht="12.75" customHeight="1" x14ac:dyDescent="0.2">
      <c r="A105" s="148" t="s">
        <v>51</v>
      </c>
      <c r="B105" s="14" t="s">
        <v>22</v>
      </c>
      <c r="C105" s="14"/>
      <c r="D105" s="14"/>
      <c r="E105" s="14"/>
      <c r="F105" s="140"/>
      <c r="G105" s="14"/>
      <c r="H105" s="15">
        <v>42893</v>
      </c>
      <c r="I105" s="15">
        <v>42953</v>
      </c>
      <c r="J105" s="19" t="str">
        <f t="shared" ca="1" si="5"/>
        <v>OUI</v>
      </c>
      <c r="K105" s="16" t="str">
        <f t="shared" si="6"/>
        <v>Z</v>
      </c>
      <c r="L105" s="16" t="str">
        <f t="shared" ca="1" si="8"/>
        <v>Z</v>
      </c>
      <c r="M105" s="16" t="str">
        <f t="shared" si="7"/>
        <v/>
      </c>
      <c r="N105" s="16" t="str">
        <f ca="1">IF(H105=Résumé!$A$1,K105,"")</f>
        <v/>
      </c>
      <c r="O105" s="16" t="str">
        <f ca="1">IF(I105=Résumé!$A$1-1,K105,"")</f>
        <v/>
      </c>
      <c r="P105" s="9"/>
      <c r="Q105" s="9"/>
      <c r="R105" s="2"/>
      <c r="S105" s="2"/>
      <c r="T105" s="2"/>
    </row>
    <row r="106" spans="1:20" ht="12.75" customHeight="1" x14ac:dyDescent="0.2">
      <c r="A106" s="148" t="s">
        <v>51</v>
      </c>
      <c r="B106" s="14" t="s">
        <v>17</v>
      </c>
      <c r="C106" s="14"/>
      <c r="D106" s="14"/>
      <c r="E106" s="14"/>
      <c r="F106" s="140"/>
      <c r="G106" s="14"/>
      <c r="H106" s="15">
        <v>42931</v>
      </c>
      <c r="I106" s="15">
        <v>42953</v>
      </c>
      <c r="J106" s="19" t="str">
        <f t="shared" ca="1" si="5"/>
        <v>NON</v>
      </c>
      <c r="K106" s="16" t="str">
        <f t="shared" si="6"/>
        <v>Z</v>
      </c>
      <c r="L106" s="16" t="str">
        <f t="shared" ca="1" si="8"/>
        <v/>
      </c>
      <c r="M106" s="16" t="str">
        <f t="shared" si="7"/>
        <v/>
      </c>
      <c r="N106" s="16" t="str">
        <f ca="1">IF(H106=Résumé!$A$1,K106,"")</f>
        <v/>
      </c>
      <c r="O106" s="16" t="str">
        <f ca="1">IF(I106=Résumé!$A$1-1,K106,"")</f>
        <v/>
      </c>
      <c r="P106" s="9"/>
      <c r="Q106" s="9"/>
      <c r="R106" s="2"/>
      <c r="S106" s="2"/>
      <c r="T106" s="2"/>
    </row>
    <row r="107" spans="1:20" ht="12.75" customHeight="1" x14ac:dyDescent="0.2">
      <c r="A107" s="148" t="s">
        <v>51</v>
      </c>
      <c r="B107" s="14" t="s">
        <v>21</v>
      </c>
      <c r="C107" s="14"/>
      <c r="D107" s="14"/>
      <c r="E107" s="14"/>
      <c r="F107" s="140"/>
      <c r="G107" s="14"/>
      <c r="H107" s="15">
        <v>42905</v>
      </c>
      <c r="I107" s="15">
        <v>42953</v>
      </c>
      <c r="J107" s="14" t="str">
        <f t="shared" ca="1" si="5"/>
        <v>NON</v>
      </c>
      <c r="K107" s="16" t="str">
        <f t="shared" si="6"/>
        <v>Z</v>
      </c>
      <c r="L107" s="16" t="str">
        <f t="shared" ca="1" si="8"/>
        <v/>
      </c>
      <c r="M107" s="16" t="str">
        <f t="shared" si="7"/>
        <v/>
      </c>
      <c r="N107" s="16" t="str">
        <f ca="1">IF(H107=Résumé!$A$1,K107,"")</f>
        <v/>
      </c>
      <c r="O107" s="16" t="str">
        <f ca="1">IF(I107=Résumé!$A$1-1,K107,"")</f>
        <v/>
      </c>
      <c r="P107" s="9"/>
      <c r="Q107" s="9"/>
      <c r="R107" s="2"/>
      <c r="S107" s="2"/>
      <c r="T107" s="2"/>
    </row>
    <row r="108" spans="1:20" ht="12.75" customHeight="1" x14ac:dyDescent="0.2">
      <c r="A108" s="148" t="s">
        <v>51</v>
      </c>
      <c r="B108" s="14" t="s">
        <v>21</v>
      </c>
      <c r="C108" s="14"/>
      <c r="D108" s="14"/>
      <c r="E108" s="14"/>
      <c r="F108" s="140"/>
      <c r="G108" s="14"/>
      <c r="H108" s="15">
        <v>42905</v>
      </c>
      <c r="I108" s="15">
        <v>42953</v>
      </c>
      <c r="J108" s="14" t="str">
        <f ca="1">IF(AND($J$2&gt;=H108,$J$2&lt;=I108),"OUI","NON")</f>
        <v>NON</v>
      </c>
      <c r="K108" s="16" t="str">
        <f>IF(OR(B108="CES",B108="CNE",B108="LTN",B108="SLT",B108="ASP"),"X",IF(OR(B108="ACH",B108="ADC",B108="ADJ",B108="MAJ",B108="MJR",B108="MDL",B108="MCH",B108="MDC",B108="SGT",B108="SGC",B108="SCH"),"Y","Z"))</f>
        <v>Z</v>
      </c>
      <c r="L108" s="16" t="str">
        <f ca="1">IF(J108="OUI",K108,"")</f>
        <v/>
      </c>
      <c r="M108" s="16" t="str">
        <f>IF(C108="R",L108,"")</f>
        <v/>
      </c>
      <c r="N108" s="16" t="str">
        <f ca="1">IF(H108=Résumé!$A$1,K108,"")</f>
        <v/>
      </c>
      <c r="O108" s="16" t="str">
        <f ca="1">IF(I108=Résumé!$A$1-1,K108,"")</f>
        <v/>
      </c>
      <c r="Q108" s="9"/>
      <c r="R108" s="2"/>
      <c r="S108" s="2"/>
      <c r="T108" s="2"/>
    </row>
  </sheetData>
  <conditionalFormatting sqref="D10:D69 D1 D71:D91 D93:D102 D104 D108:D1048576 D3:D8">
    <cfRule type="duplicateValues" dxfId="73" priority="17"/>
  </conditionalFormatting>
  <conditionalFormatting sqref="D9">
    <cfRule type="duplicateValues" dxfId="72" priority="16"/>
  </conditionalFormatting>
  <conditionalFormatting sqref="D70">
    <cfRule type="duplicateValues" dxfId="71" priority="15"/>
  </conditionalFormatting>
  <conditionalFormatting sqref="D92">
    <cfRule type="duplicateValues" dxfId="70" priority="14"/>
  </conditionalFormatting>
  <conditionalFormatting sqref="D103">
    <cfRule type="duplicateValues" dxfId="69" priority="13"/>
  </conditionalFormatting>
  <conditionalFormatting sqref="D1 D3:D1048576">
    <cfRule type="duplicateValues" dxfId="68" priority="10"/>
    <cfRule type="duplicateValues" dxfId="67" priority="11"/>
    <cfRule type="duplicateValues" dxfId="66" priority="12"/>
  </conditionalFormatting>
  <conditionalFormatting sqref="H1:I1048576">
    <cfRule type="timePeriod" dxfId="65" priority="5" timePeriod="thisWeek">
      <formula>AND(TODAY()-ROUNDDOWN(H1,0)&lt;=WEEKDAY(TODAY())-1,ROUNDDOWN(H1,0)-TODAY()&lt;=7-WEEKDAY(TODAY()))</formula>
    </cfRule>
    <cfRule type="timePeriod" dxfId="64" priority="6" timePeriod="nextWeek">
      <formula>AND(ROUNDDOWN(H1,0)-TODAY()&gt;(7-WEEKDAY(TODAY())),ROUNDDOWN(H1,0)-TODAY()&lt;(15-WEEKDAY(TODAY())))</formula>
    </cfRule>
    <cfRule type="timePeriod" dxfId="63" priority="7" timePeriod="tomorrow">
      <formula>FLOOR(H1,1)=TODAY()+1</formula>
    </cfRule>
    <cfRule type="timePeriod" dxfId="62" priority="8" timePeriod="today">
      <formula>FLOOR(H1,1)=TODAY()</formula>
    </cfRule>
    <cfRule type="timePeriod" dxfId="61" priority="9" timePeriod="yesterday">
      <formula>FLOOR(H1,1)=TODAY()-1</formula>
    </cfRule>
  </conditionalFormatting>
  <conditionalFormatting sqref="D2">
    <cfRule type="duplicateValues" dxfId="60" priority="1"/>
    <cfRule type="duplicateValues" dxfId="59" priority="2"/>
    <cfRule type="duplicateValues" dxfId="58" priority="3"/>
    <cfRule type="duplicateValues" dxfId="57" priority="4"/>
  </conditionalFormatting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U100"/>
  <sheetViews>
    <sheetView workbookViewId="0">
      <selection activeCell="A2" sqref="A2:G2"/>
    </sheetView>
  </sheetViews>
  <sheetFormatPr baseColWidth="10" defaultRowHeight="12.75" customHeight="1" x14ac:dyDescent="0.2"/>
  <cols>
    <col min="1" max="1" width="2.85546875" style="137" customWidth="1"/>
    <col min="2" max="2" width="6.140625" style="17" bestFit="1" customWidth="1"/>
    <col min="3" max="3" width="2" style="17" bestFit="1" customWidth="1"/>
    <col min="4" max="4" width="16.42578125" style="17" bestFit="1" customWidth="1"/>
    <col min="5" max="5" width="14.85546875" style="17" bestFit="1" customWidth="1"/>
    <col min="6" max="6" width="4.7109375" style="143" bestFit="1" customWidth="1"/>
    <col min="7" max="7" width="6.140625" style="17" bestFit="1" customWidth="1"/>
    <col min="8" max="9" width="9.28515625" style="21" bestFit="1" customWidth="1"/>
    <col min="10" max="10" width="9.28515625" style="17" bestFit="1" customWidth="1"/>
    <col min="11" max="11" width="2.140625" style="23" bestFit="1" customWidth="1"/>
    <col min="12" max="12" width="1.85546875" style="23" bestFit="1" customWidth="1"/>
    <col min="13" max="13" width="2" style="23" customWidth="1"/>
    <col min="14" max="14" width="2.5703125" style="23" bestFit="1" customWidth="1"/>
    <col min="15" max="15" width="3.28515625" style="23" bestFit="1" customWidth="1"/>
    <col min="16" max="16" width="2" style="23" customWidth="1"/>
    <col min="17" max="17" width="4.140625" style="23" bestFit="1" customWidth="1"/>
    <col min="18" max="18" width="1.85546875" style="17" bestFit="1" customWidth="1"/>
    <col min="19" max="21" width="2.7109375" style="17" bestFit="1" customWidth="1"/>
    <col min="22" max="16384" width="11.42578125" style="17"/>
  </cols>
  <sheetData>
    <row r="1" spans="1:21" ht="12.75" customHeight="1" thickBot="1" x14ac:dyDescent="0.25">
      <c r="B1" s="3"/>
      <c r="C1" s="4"/>
      <c r="D1" s="4"/>
      <c r="F1" s="138"/>
      <c r="G1" s="5"/>
      <c r="H1" s="6"/>
      <c r="I1" s="6"/>
      <c r="J1" s="27" t="s">
        <v>12</v>
      </c>
      <c r="K1" s="8"/>
      <c r="P1" s="30"/>
      <c r="Q1" s="9"/>
      <c r="R1" s="93" t="s">
        <v>14</v>
      </c>
      <c r="S1" s="94" t="s">
        <v>15</v>
      </c>
      <c r="T1" s="95" t="s">
        <v>16</v>
      </c>
      <c r="U1" s="96" t="s">
        <v>35</v>
      </c>
    </row>
    <row r="2" spans="1:21" ht="12.75" customHeight="1" x14ac:dyDescent="0.2">
      <c r="A2" s="147" t="s">
        <v>38</v>
      </c>
      <c r="B2" s="146" t="s">
        <v>55</v>
      </c>
      <c r="C2" s="146" t="s">
        <v>30</v>
      </c>
      <c r="D2" s="146" t="s">
        <v>13</v>
      </c>
      <c r="E2" s="146" t="s">
        <v>24</v>
      </c>
      <c r="F2" s="149" t="s">
        <v>53</v>
      </c>
      <c r="G2" s="146" t="s">
        <v>54</v>
      </c>
      <c r="H2" s="11" t="s">
        <v>0</v>
      </c>
      <c r="I2" s="11" t="s">
        <v>1</v>
      </c>
      <c r="J2" s="12">
        <f ca="1">Résumé!A1</f>
        <v>42897</v>
      </c>
      <c r="K2" s="10" t="s">
        <v>38</v>
      </c>
      <c r="L2" s="10" t="s">
        <v>37</v>
      </c>
      <c r="M2" s="10" t="s">
        <v>30</v>
      </c>
      <c r="N2" s="10" t="s">
        <v>0</v>
      </c>
      <c r="O2" s="10" t="s">
        <v>45</v>
      </c>
      <c r="P2" s="31"/>
      <c r="Q2" s="59" t="s">
        <v>37</v>
      </c>
      <c r="R2" s="55">
        <f ca="1">COUNTIF($L:$L,R1)</f>
        <v>4</v>
      </c>
      <c r="S2" s="56">
        <f ca="1">COUNTIF($L:$L,S1)</f>
        <v>16</v>
      </c>
      <c r="T2" s="57">
        <f ca="1">COUNTIF($L:$L,T1)</f>
        <v>69</v>
      </c>
      <c r="U2" s="58">
        <f ca="1">SUM(R2:T2)</f>
        <v>89</v>
      </c>
    </row>
    <row r="3" spans="1:21" ht="12.75" customHeight="1" x14ac:dyDescent="0.2">
      <c r="A3" s="148" t="s">
        <v>52</v>
      </c>
      <c r="B3" s="14" t="s">
        <v>3</v>
      </c>
      <c r="C3" s="14"/>
      <c r="D3" s="14"/>
      <c r="E3" s="14"/>
      <c r="F3" s="140"/>
      <c r="G3" s="14"/>
      <c r="H3" s="15">
        <v>42892</v>
      </c>
      <c r="I3" s="15">
        <v>42953</v>
      </c>
      <c r="J3" s="14" t="str">
        <f t="shared" ref="J3:J34" ca="1" si="0">IF(AND($J$2&gt;=H3,$J$2&lt;=I3),"OUI","NON")</f>
        <v>OUI</v>
      </c>
      <c r="K3" s="16" t="str">
        <f>IF(OR(B3="CES",B3="CNE",B3="LTN",B3="SLT",B3="ASP"),"X",IF(OR(B3="ACH",B3="ADC",B3="ADJ",B3="MAJ",B3="MJR",B3="MDL",B3="MCH",B3="MDC",B3="SGT",B3="SGC",B3="SCH"),"Y","Z"))</f>
        <v>X</v>
      </c>
      <c r="L3" s="16" t="str">
        <f ca="1">IF(J3="OUI",K3,"")</f>
        <v>X</v>
      </c>
      <c r="M3" s="16" t="str">
        <f>IF(C3="R",L3,"")</f>
        <v/>
      </c>
      <c r="N3" s="16" t="str">
        <f ca="1">IF(H3=Résumé!$A$1,K3,"")</f>
        <v/>
      </c>
      <c r="O3" s="16" t="str">
        <f ca="1">IF(I3=Résumé!$A$1-1,K3,"")</f>
        <v/>
      </c>
      <c r="P3" s="30"/>
      <c r="Q3" s="91" t="s">
        <v>30</v>
      </c>
      <c r="R3" s="54">
        <f>COUNTIF($M:$M,R1)</f>
        <v>0</v>
      </c>
      <c r="S3" s="14">
        <f>COUNTIF($M:$M,S1)</f>
        <v>0</v>
      </c>
      <c r="T3" s="50">
        <f>COUNTIF($M:$M,T1)</f>
        <v>0</v>
      </c>
      <c r="U3" s="51">
        <f>SUM(R3:T3)</f>
        <v>0</v>
      </c>
    </row>
    <row r="4" spans="1:21" ht="12.75" customHeight="1" x14ac:dyDescent="0.2">
      <c r="A4" s="148" t="s">
        <v>52</v>
      </c>
      <c r="B4" s="14" t="s">
        <v>7</v>
      </c>
      <c r="C4" s="14"/>
      <c r="D4" s="14"/>
      <c r="E4" s="14"/>
      <c r="F4" s="140"/>
      <c r="G4" s="14"/>
      <c r="H4" s="15">
        <v>42893</v>
      </c>
      <c r="I4" s="15">
        <v>42953</v>
      </c>
      <c r="J4" s="14" t="str">
        <f t="shared" ca="1" si="0"/>
        <v>OUI</v>
      </c>
      <c r="K4" s="16" t="str">
        <f t="shared" ref="K4:K67" si="1">IF(OR(B4="CES",B4="CNE",B4="LTN",B4="SLT",B4="ASP"),"X",IF(OR(B4="ACH",B4="ADC",B4="ADJ",B4="MAJ",B4="MJR",B4="MDL",B4="MCH",B4="MDC",B4="SGT",B4="SGC",B4="SCH"),"Y","Z"))</f>
        <v>X</v>
      </c>
      <c r="L4" s="16" t="str">
        <f t="shared" ref="L4:L34" ca="1" si="2">IF(J4="OUI",K4,"")</f>
        <v>X</v>
      </c>
      <c r="M4" s="16" t="str">
        <f t="shared" ref="M4:M67" si="3">IF(C4="R",L4,"")</f>
        <v/>
      </c>
      <c r="N4" s="16" t="str">
        <f ca="1">IF(H4=Résumé!$A$1,K4,"")</f>
        <v/>
      </c>
      <c r="O4" s="16" t="str">
        <f ca="1">IF(I4=Résumé!$A$1-1,K4,"")</f>
        <v/>
      </c>
      <c r="P4" s="9"/>
      <c r="Q4" s="91" t="s">
        <v>0</v>
      </c>
      <c r="R4" s="54">
        <f ca="1">COUNTIF($N:$N,R1)</f>
        <v>0</v>
      </c>
      <c r="S4" s="14">
        <f ca="1">COUNTIF($N:$N,S1)</f>
        <v>0</v>
      </c>
      <c r="T4" s="50">
        <f ca="1">COUNTIF($N:$N,T1)</f>
        <v>0</v>
      </c>
      <c r="U4" s="52">
        <f ca="1">SUM(R4:T4)</f>
        <v>0</v>
      </c>
    </row>
    <row r="5" spans="1:21" ht="12.75" customHeight="1" thickBot="1" x14ac:dyDescent="0.25">
      <c r="A5" s="148" t="s">
        <v>52</v>
      </c>
      <c r="B5" s="14" t="s">
        <v>8</v>
      </c>
      <c r="C5" s="14"/>
      <c r="D5" s="14"/>
      <c r="E5" s="14"/>
      <c r="F5" s="140"/>
      <c r="G5" s="14"/>
      <c r="H5" s="15">
        <v>42892</v>
      </c>
      <c r="I5" s="15">
        <v>42953</v>
      </c>
      <c r="J5" s="14" t="str">
        <f t="shared" ca="1" si="0"/>
        <v>OUI</v>
      </c>
      <c r="K5" s="16" t="str">
        <f t="shared" si="1"/>
        <v>Y</v>
      </c>
      <c r="L5" s="16" t="str">
        <f t="shared" ca="1" si="2"/>
        <v>Y</v>
      </c>
      <c r="M5" s="16" t="str">
        <f t="shared" si="3"/>
        <v/>
      </c>
      <c r="N5" s="16" t="str">
        <f ca="1">IF(H5=Résumé!$A$1,K5,"")</f>
        <v/>
      </c>
      <c r="O5" s="16" t="str">
        <f ca="1">IF(I5=Résumé!$A$1-1,K5,"")</f>
        <v/>
      </c>
      <c r="P5" s="9"/>
      <c r="Q5" s="92" t="s">
        <v>1</v>
      </c>
      <c r="R5" s="20">
        <f ca="1">COUNTIF($O:$O,R1)</f>
        <v>0</v>
      </c>
      <c r="S5" s="13">
        <f ca="1">COUNTIF($O:$O,S1)</f>
        <v>0</v>
      </c>
      <c r="T5" s="32">
        <f ca="1">COUNTIF($O:$O,T1)</f>
        <v>0</v>
      </c>
      <c r="U5" s="53">
        <f ca="1">SUM(R5:T5)</f>
        <v>0</v>
      </c>
    </row>
    <row r="6" spans="1:21" ht="12.75" customHeight="1" x14ac:dyDescent="0.2">
      <c r="A6" s="148" t="s">
        <v>52</v>
      </c>
      <c r="B6" s="14" t="s">
        <v>10</v>
      </c>
      <c r="C6" s="14"/>
      <c r="D6" s="14"/>
      <c r="E6" s="14"/>
      <c r="F6" s="140"/>
      <c r="G6" s="14"/>
      <c r="H6" s="15">
        <v>42893</v>
      </c>
      <c r="I6" s="15">
        <v>42953</v>
      </c>
      <c r="J6" s="14" t="str">
        <f t="shared" ca="1" si="0"/>
        <v>OUI</v>
      </c>
      <c r="K6" s="16" t="str">
        <f t="shared" si="1"/>
        <v>Y</v>
      </c>
      <c r="L6" s="16" t="str">
        <f t="shared" ca="1" si="2"/>
        <v>Y</v>
      </c>
      <c r="M6" s="16" t="str">
        <f t="shared" si="3"/>
        <v/>
      </c>
      <c r="N6" s="16" t="str">
        <f ca="1">IF(H6=Résumé!$A$1,K6,"")</f>
        <v/>
      </c>
      <c r="O6" s="16" t="str">
        <f ca="1">IF(I6=Résumé!$A$1-1,K6,"")</f>
        <v/>
      </c>
      <c r="P6" s="9"/>
      <c r="Q6" s="9"/>
    </row>
    <row r="7" spans="1:21" ht="12.75" customHeight="1" x14ac:dyDescent="0.2">
      <c r="A7" s="148" t="s">
        <v>52</v>
      </c>
      <c r="B7" s="14" t="s">
        <v>17</v>
      </c>
      <c r="C7" s="14"/>
      <c r="D7" s="14"/>
      <c r="E7" s="14"/>
      <c r="F7" s="140"/>
      <c r="G7" s="14"/>
      <c r="H7" s="15"/>
      <c r="I7" s="15"/>
      <c r="J7" s="14" t="str">
        <f t="shared" ca="1" si="0"/>
        <v>NON</v>
      </c>
      <c r="K7" s="16" t="str">
        <f t="shared" si="1"/>
        <v>Z</v>
      </c>
      <c r="L7" s="16" t="str">
        <f t="shared" ca="1" si="2"/>
        <v/>
      </c>
      <c r="M7" s="16" t="str">
        <f t="shared" si="3"/>
        <v/>
      </c>
      <c r="N7" s="16" t="str">
        <f ca="1">IF(H7=Résumé!$A$1,K7,"")</f>
        <v/>
      </c>
      <c r="O7" s="16" t="str">
        <f ca="1">IF(I7=Résumé!$A$1-1,K7,"")</f>
        <v/>
      </c>
      <c r="P7" s="9"/>
      <c r="Q7" s="9"/>
    </row>
    <row r="8" spans="1:21" ht="12.75" customHeight="1" x14ac:dyDescent="0.2">
      <c r="A8" s="148" t="s">
        <v>52</v>
      </c>
      <c r="B8" s="14" t="s">
        <v>4</v>
      </c>
      <c r="C8" s="14"/>
      <c r="D8" s="14"/>
      <c r="E8" s="14"/>
      <c r="F8" s="140"/>
      <c r="G8" s="14"/>
      <c r="H8" s="15">
        <v>42893</v>
      </c>
      <c r="I8" s="15">
        <v>42953</v>
      </c>
      <c r="J8" s="14" t="str">
        <f t="shared" ca="1" si="0"/>
        <v>OUI</v>
      </c>
      <c r="K8" s="16" t="str">
        <f t="shared" si="1"/>
        <v>Y</v>
      </c>
      <c r="L8" s="16" t="str">
        <f t="shared" ca="1" si="2"/>
        <v>Y</v>
      </c>
      <c r="M8" s="16" t="str">
        <f t="shared" si="3"/>
        <v/>
      </c>
      <c r="N8" s="16" t="str">
        <f ca="1">IF(H8=Résumé!$A$1,K8,"")</f>
        <v/>
      </c>
      <c r="O8" s="16" t="str">
        <f ca="1">IF(I8=Résumé!$A$1-1,K8,"")</f>
        <v/>
      </c>
      <c r="P8" s="9"/>
      <c r="Q8" s="9"/>
    </row>
    <row r="9" spans="1:21" ht="12.75" customHeight="1" x14ac:dyDescent="0.2">
      <c r="A9" s="148" t="s">
        <v>52</v>
      </c>
      <c r="B9" s="14" t="s">
        <v>20</v>
      </c>
      <c r="C9" s="14"/>
      <c r="D9" s="14"/>
      <c r="E9" s="14"/>
      <c r="F9" s="140"/>
      <c r="G9" s="14"/>
      <c r="H9" s="15">
        <v>42893</v>
      </c>
      <c r="I9" s="15">
        <v>42953</v>
      </c>
      <c r="J9" s="14" t="str">
        <f t="shared" ca="1" si="0"/>
        <v>OUI</v>
      </c>
      <c r="K9" s="16" t="str">
        <f t="shared" si="1"/>
        <v>Z</v>
      </c>
      <c r="L9" s="16" t="str">
        <f t="shared" ca="1" si="2"/>
        <v>Z</v>
      </c>
      <c r="M9" s="16" t="str">
        <f t="shared" si="3"/>
        <v/>
      </c>
      <c r="N9" s="16" t="str">
        <f ca="1">IF(H9=Résumé!$A$1,K9,"")</f>
        <v/>
      </c>
      <c r="O9" s="16" t="str">
        <f ca="1">IF(I9=Résumé!$A$1-1,K9,"")</f>
        <v/>
      </c>
      <c r="P9" s="9"/>
      <c r="Q9" s="9"/>
    </row>
    <row r="10" spans="1:21" ht="12.75" customHeight="1" x14ac:dyDescent="0.2">
      <c r="A10" s="148" t="s">
        <v>52</v>
      </c>
      <c r="B10" s="14" t="s">
        <v>17</v>
      </c>
      <c r="C10" s="14"/>
      <c r="D10" s="14"/>
      <c r="E10" s="14"/>
      <c r="F10" s="140"/>
      <c r="G10" s="14"/>
      <c r="H10" s="15">
        <v>42893</v>
      </c>
      <c r="I10" s="15">
        <v>42953</v>
      </c>
      <c r="J10" s="14" t="str">
        <f t="shared" ca="1" si="0"/>
        <v>OUI</v>
      </c>
      <c r="K10" s="16" t="str">
        <f t="shared" si="1"/>
        <v>Z</v>
      </c>
      <c r="L10" s="16" t="str">
        <f t="shared" ca="1" si="2"/>
        <v>Z</v>
      </c>
      <c r="M10" s="16" t="str">
        <f t="shared" si="3"/>
        <v/>
      </c>
      <c r="N10" s="16" t="str">
        <f ca="1">IF(H10=Résumé!$A$1,K10,"")</f>
        <v/>
      </c>
      <c r="O10" s="16" t="str">
        <f ca="1">IF(I10=Résumé!$A$1-1,K10,"")</f>
        <v/>
      </c>
      <c r="P10" s="9"/>
      <c r="Q10" s="9"/>
    </row>
    <row r="11" spans="1:21" ht="12.75" customHeight="1" x14ac:dyDescent="0.2">
      <c r="A11" s="148" t="s">
        <v>52</v>
      </c>
      <c r="B11" s="14" t="s">
        <v>25</v>
      </c>
      <c r="C11" s="14"/>
      <c r="D11" s="14"/>
      <c r="E11" s="14"/>
      <c r="F11" s="140"/>
      <c r="G11" s="14"/>
      <c r="H11" s="15">
        <v>42893</v>
      </c>
      <c r="I11" s="15">
        <v>42953</v>
      </c>
      <c r="J11" s="14" t="str">
        <f t="shared" ca="1" si="0"/>
        <v>OUI</v>
      </c>
      <c r="K11" s="16" t="str">
        <f t="shared" si="1"/>
        <v>Z</v>
      </c>
      <c r="L11" s="16" t="str">
        <f t="shared" ca="1" si="2"/>
        <v>Z</v>
      </c>
      <c r="M11" s="16" t="str">
        <f t="shared" si="3"/>
        <v/>
      </c>
      <c r="N11" s="16" t="str">
        <f ca="1">IF(H11=Résumé!$A$1,K11,"")</f>
        <v/>
      </c>
      <c r="O11" s="16" t="str">
        <f ca="1">IF(I11=Résumé!$A$1-1,K11,"")</f>
        <v/>
      </c>
      <c r="P11" s="9"/>
      <c r="Q11" s="9"/>
    </row>
    <row r="12" spans="1:21" ht="12.75" customHeight="1" x14ac:dyDescent="0.2">
      <c r="A12" s="148" t="s">
        <v>52</v>
      </c>
      <c r="B12" s="14" t="s">
        <v>10</v>
      </c>
      <c r="C12" s="14"/>
      <c r="D12" s="14"/>
      <c r="E12" s="14"/>
      <c r="F12" s="140"/>
      <c r="G12" s="14"/>
      <c r="H12" s="15">
        <v>42892</v>
      </c>
      <c r="I12" s="15">
        <v>42918</v>
      </c>
      <c r="J12" s="14" t="str">
        <f t="shared" ca="1" si="0"/>
        <v>OUI</v>
      </c>
      <c r="K12" s="16" t="str">
        <f t="shared" si="1"/>
        <v>Y</v>
      </c>
      <c r="L12" s="16" t="str">
        <f t="shared" ca="1" si="2"/>
        <v>Y</v>
      </c>
      <c r="M12" s="16" t="str">
        <f t="shared" si="3"/>
        <v/>
      </c>
      <c r="N12" s="16" t="str">
        <f ca="1">IF(H12=Résumé!$A$1,K12,"")</f>
        <v/>
      </c>
      <c r="O12" s="16" t="str">
        <f ca="1">IF(I12=Résumé!$A$1-1,K12,"")</f>
        <v/>
      </c>
      <c r="P12" s="9"/>
      <c r="Q12" s="9"/>
    </row>
    <row r="13" spans="1:21" ht="12.75" customHeight="1" x14ac:dyDescent="0.2">
      <c r="A13" s="148" t="s">
        <v>52</v>
      </c>
      <c r="B13" s="14" t="s">
        <v>10</v>
      </c>
      <c r="C13" s="14"/>
      <c r="D13" s="14"/>
      <c r="E13" s="14"/>
      <c r="F13" s="140"/>
      <c r="G13" s="14"/>
      <c r="H13" s="15">
        <v>42893</v>
      </c>
      <c r="I13" s="15">
        <v>42953</v>
      </c>
      <c r="J13" s="14" t="str">
        <f t="shared" ca="1" si="0"/>
        <v>OUI</v>
      </c>
      <c r="K13" s="16" t="str">
        <f t="shared" si="1"/>
        <v>Y</v>
      </c>
      <c r="L13" s="16" t="str">
        <f t="shared" ca="1" si="2"/>
        <v>Y</v>
      </c>
      <c r="M13" s="16" t="str">
        <f t="shared" si="3"/>
        <v/>
      </c>
      <c r="N13" s="16" t="str">
        <f ca="1">IF(H13=Résumé!$A$1,K13,"")</f>
        <v/>
      </c>
      <c r="O13" s="16" t="str">
        <f ca="1">IF(I13=Résumé!$A$1-1,K13,"")</f>
        <v/>
      </c>
      <c r="P13" s="9"/>
      <c r="Q13" s="9"/>
      <c r="R13" s="18"/>
      <c r="S13" s="18"/>
      <c r="T13" s="18"/>
      <c r="U13" s="18"/>
    </row>
    <row r="14" spans="1:21" ht="12.75" customHeight="1" x14ac:dyDescent="0.2">
      <c r="A14" s="148" t="s">
        <v>52</v>
      </c>
      <c r="B14" s="14" t="s">
        <v>20</v>
      </c>
      <c r="C14" s="14"/>
      <c r="D14" s="14"/>
      <c r="E14" s="14"/>
      <c r="F14" s="140"/>
      <c r="G14" s="14"/>
      <c r="H14" s="15">
        <v>42893</v>
      </c>
      <c r="I14" s="15">
        <v>42953</v>
      </c>
      <c r="J14" s="14" t="str">
        <f t="shared" ca="1" si="0"/>
        <v>OUI</v>
      </c>
      <c r="K14" s="16" t="str">
        <f t="shared" si="1"/>
        <v>Z</v>
      </c>
      <c r="L14" s="16" t="str">
        <f t="shared" ca="1" si="2"/>
        <v>Z</v>
      </c>
      <c r="M14" s="16" t="str">
        <f t="shared" si="3"/>
        <v/>
      </c>
      <c r="N14" s="16" t="str">
        <f ca="1">IF(H14=Résumé!$A$1,K14,"")</f>
        <v/>
      </c>
      <c r="O14" s="16" t="str">
        <f ca="1">IF(I14=Résumé!$A$1-1,K14,"")</f>
        <v/>
      </c>
      <c r="P14" s="9"/>
      <c r="Q14" s="9"/>
    </row>
    <row r="15" spans="1:21" ht="12.75" customHeight="1" x14ac:dyDescent="0.2">
      <c r="A15" s="148" t="s">
        <v>52</v>
      </c>
      <c r="B15" s="14" t="s">
        <v>4</v>
      </c>
      <c r="C15" s="14"/>
      <c r="D15" s="14"/>
      <c r="E15" s="14"/>
      <c r="F15" s="140"/>
      <c r="G15" s="14"/>
      <c r="H15" s="15">
        <v>42892</v>
      </c>
      <c r="I15" s="15">
        <v>42953</v>
      </c>
      <c r="J15" s="19" t="str">
        <f t="shared" ca="1" si="0"/>
        <v>OUI</v>
      </c>
      <c r="K15" s="16" t="str">
        <f t="shared" si="1"/>
        <v>Y</v>
      </c>
      <c r="L15" s="16" t="str">
        <f t="shared" ca="1" si="2"/>
        <v>Y</v>
      </c>
      <c r="M15" s="16" t="str">
        <f t="shared" si="3"/>
        <v/>
      </c>
      <c r="N15" s="16" t="str">
        <f ca="1">IF(H15=Résumé!$A$1,K15,"")</f>
        <v/>
      </c>
      <c r="O15" s="16" t="str">
        <f ca="1">IF(I15=Résumé!$A$1-1,K15,"")</f>
        <v/>
      </c>
      <c r="P15" s="9"/>
      <c r="Q15" s="9"/>
    </row>
    <row r="16" spans="1:21" ht="12.75" customHeight="1" x14ac:dyDescent="0.2">
      <c r="A16" s="148" t="s">
        <v>52</v>
      </c>
      <c r="B16" s="14" t="s">
        <v>26</v>
      </c>
      <c r="C16" s="14"/>
      <c r="D16" s="14"/>
      <c r="E16" s="14"/>
      <c r="F16" s="140"/>
      <c r="G16" s="14"/>
      <c r="H16" s="15">
        <v>42894</v>
      </c>
      <c r="I16" s="15">
        <v>42953</v>
      </c>
      <c r="J16" s="14" t="str">
        <f t="shared" ca="1" si="0"/>
        <v>OUI</v>
      </c>
      <c r="K16" s="16" t="str">
        <f t="shared" si="1"/>
        <v>Z</v>
      </c>
      <c r="L16" s="16" t="str">
        <f t="shared" ca="1" si="2"/>
        <v>Z</v>
      </c>
      <c r="M16" s="16" t="str">
        <f t="shared" si="3"/>
        <v/>
      </c>
      <c r="N16" s="16" t="str">
        <f ca="1">IF(H16=Résumé!$A$1,K16,"")</f>
        <v/>
      </c>
      <c r="O16" s="16" t="str">
        <f ca="1">IF(I16=Résumé!$A$1-1,K16,"")</f>
        <v/>
      </c>
      <c r="P16" s="9"/>
      <c r="Q16" s="9"/>
    </row>
    <row r="17" spans="1:20" ht="12.75" customHeight="1" x14ac:dyDescent="0.2">
      <c r="A17" s="148" t="s">
        <v>52</v>
      </c>
      <c r="B17" s="14" t="s">
        <v>25</v>
      </c>
      <c r="C17" s="14"/>
      <c r="D17" s="14"/>
      <c r="E17" s="14"/>
      <c r="F17" s="140"/>
      <c r="G17" s="14"/>
      <c r="H17" s="15">
        <v>42893</v>
      </c>
      <c r="I17" s="15">
        <v>42953</v>
      </c>
      <c r="J17" s="14" t="str">
        <f t="shared" ca="1" si="0"/>
        <v>OUI</v>
      </c>
      <c r="K17" s="16" t="str">
        <f t="shared" si="1"/>
        <v>Z</v>
      </c>
      <c r="L17" s="16" t="str">
        <f t="shared" ca="1" si="2"/>
        <v>Z</v>
      </c>
      <c r="M17" s="16" t="str">
        <f t="shared" si="3"/>
        <v/>
      </c>
      <c r="N17" s="16" t="str">
        <f ca="1">IF(H17=Résumé!$A$1,K17,"")</f>
        <v/>
      </c>
      <c r="O17" s="16" t="str">
        <f ca="1">IF(I17=Résumé!$A$1-1,K17,"")</f>
        <v/>
      </c>
      <c r="P17" s="9"/>
      <c r="Q17" s="9"/>
    </row>
    <row r="18" spans="1:20" ht="12.75" customHeight="1" x14ac:dyDescent="0.2">
      <c r="A18" s="148" t="s">
        <v>52</v>
      </c>
      <c r="B18" s="14" t="s">
        <v>20</v>
      </c>
      <c r="C18" s="14"/>
      <c r="D18" s="14"/>
      <c r="E18" s="14"/>
      <c r="F18" s="140"/>
      <c r="G18" s="14"/>
      <c r="H18" s="15">
        <v>42893</v>
      </c>
      <c r="I18" s="15">
        <v>42953</v>
      </c>
      <c r="J18" s="14" t="str">
        <f t="shared" ca="1" si="0"/>
        <v>OUI</v>
      </c>
      <c r="K18" s="16" t="str">
        <f t="shared" si="1"/>
        <v>Z</v>
      </c>
      <c r="L18" s="16" t="str">
        <f t="shared" ca="1" si="2"/>
        <v>Z</v>
      </c>
      <c r="M18" s="16" t="str">
        <f t="shared" si="3"/>
        <v/>
      </c>
      <c r="N18" s="16" t="str">
        <f ca="1">IF(H18=Résumé!$A$1,K18,"")</f>
        <v/>
      </c>
      <c r="O18" s="16" t="str">
        <f ca="1">IF(I18=Résumé!$A$1-1,K18,"")</f>
        <v/>
      </c>
      <c r="P18" s="9"/>
      <c r="Q18" s="9"/>
    </row>
    <row r="19" spans="1:20" ht="12.75" customHeight="1" x14ac:dyDescent="0.2">
      <c r="A19" s="148" t="s">
        <v>52</v>
      </c>
      <c r="B19" s="14" t="s">
        <v>20</v>
      </c>
      <c r="C19" s="14"/>
      <c r="D19" s="14"/>
      <c r="E19" s="14"/>
      <c r="F19" s="140"/>
      <c r="G19" s="14"/>
      <c r="H19" s="15">
        <v>42893</v>
      </c>
      <c r="I19" s="15">
        <v>42953</v>
      </c>
      <c r="J19" s="14" t="str">
        <f t="shared" ca="1" si="0"/>
        <v>OUI</v>
      </c>
      <c r="K19" s="16" t="str">
        <f t="shared" si="1"/>
        <v>Z</v>
      </c>
      <c r="L19" s="16" t="str">
        <f t="shared" ca="1" si="2"/>
        <v>Z</v>
      </c>
      <c r="M19" s="16" t="str">
        <f t="shared" si="3"/>
        <v/>
      </c>
      <c r="N19" s="16" t="str">
        <f ca="1">IF(H19=Résumé!$A$1,K19,"")</f>
        <v/>
      </c>
      <c r="O19" s="16" t="str">
        <f ca="1">IF(I19=Résumé!$A$1-1,K19,"")</f>
        <v/>
      </c>
      <c r="P19" s="9"/>
      <c r="Q19" s="9"/>
    </row>
    <row r="20" spans="1:20" ht="12.75" customHeight="1" x14ac:dyDescent="0.2">
      <c r="A20" s="148" t="s">
        <v>52</v>
      </c>
      <c r="B20" s="14" t="s">
        <v>25</v>
      </c>
      <c r="C20" s="14"/>
      <c r="D20" s="14"/>
      <c r="E20" s="14"/>
      <c r="F20" s="140"/>
      <c r="G20" s="14"/>
      <c r="H20" s="15">
        <v>42893</v>
      </c>
      <c r="I20" s="15">
        <v>42953</v>
      </c>
      <c r="J20" s="14" t="str">
        <f t="shared" ca="1" si="0"/>
        <v>OUI</v>
      </c>
      <c r="K20" s="16" t="str">
        <f t="shared" si="1"/>
        <v>Z</v>
      </c>
      <c r="L20" s="16" t="str">
        <f t="shared" ca="1" si="2"/>
        <v>Z</v>
      </c>
      <c r="M20" s="16" t="str">
        <f t="shared" si="3"/>
        <v/>
      </c>
      <c r="N20" s="16" t="str">
        <f ca="1">IF(H20=Résumé!$A$1,K20,"")</f>
        <v/>
      </c>
      <c r="O20" s="16" t="str">
        <f ca="1">IF(I20=Résumé!$A$1-1,K20,"")</f>
        <v/>
      </c>
      <c r="P20" s="9"/>
      <c r="Q20" s="9"/>
    </row>
    <row r="21" spans="1:20" ht="12.75" customHeight="1" x14ac:dyDescent="0.2">
      <c r="A21" s="148" t="s">
        <v>52</v>
      </c>
      <c r="B21" s="14" t="s">
        <v>27</v>
      </c>
      <c r="C21" s="14"/>
      <c r="D21" s="14"/>
      <c r="E21" s="14"/>
      <c r="F21" s="140"/>
      <c r="G21" s="14"/>
      <c r="H21" s="15">
        <v>42893</v>
      </c>
      <c r="I21" s="15">
        <v>42894</v>
      </c>
      <c r="J21" s="14" t="str">
        <f t="shared" ca="1" si="0"/>
        <v>NON</v>
      </c>
      <c r="K21" s="16" t="str">
        <f t="shared" si="1"/>
        <v>Z</v>
      </c>
      <c r="L21" s="16" t="str">
        <f t="shared" ca="1" si="2"/>
        <v/>
      </c>
      <c r="M21" s="16" t="str">
        <f t="shared" si="3"/>
        <v/>
      </c>
      <c r="N21" s="16" t="str">
        <f ca="1">IF(H21=Résumé!$A$1,K21,"")</f>
        <v/>
      </c>
      <c r="O21" s="16" t="str">
        <f ca="1">IF(I21=Résumé!$A$1-1,K21,"")</f>
        <v/>
      </c>
      <c r="P21" s="9"/>
      <c r="Q21" s="9"/>
    </row>
    <row r="22" spans="1:20" ht="12.75" customHeight="1" x14ac:dyDescent="0.2">
      <c r="A22" s="148" t="s">
        <v>52</v>
      </c>
      <c r="B22" s="14" t="s">
        <v>20</v>
      </c>
      <c r="C22" s="14"/>
      <c r="D22" s="14"/>
      <c r="E22" s="14"/>
      <c r="F22" s="140"/>
      <c r="G22" s="14"/>
      <c r="H22" s="15">
        <v>42893</v>
      </c>
      <c r="I22" s="15">
        <v>42953</v>
      </c>
      <c r="J22" s="14" t="str">
        <f t="shared" ca="1" si="0"/>
        <v>OUI</v>
      </c>
      <c r="K22" s="16" t="str">
        <f t="shared" si="1"/>
        <v>Z</v>
      </c>
      <c r="L22" s="16" t="str">
        <f t="shared" ca="1" si="2"/>
        <v>Z</v>
      </c>
      <c r="M22" s="16" t="str">
        <f t="shared" si="3"/>
        <v/>
      </c>
      <c r="N22" s="16" t="str">
        <f ca="1">IF(H22=Résumé!$A$1,K22,"")</f>
        <v/>
      </c>
      <c r="O22" s="16" t="str">
        <f ca="1">IF(I22=Résumé!$A$1-1,K22,"")</f>
        <v/>
      </c>
      <c r="P22" s="9"/>
      <c r="Q22" s="9"/>
    </row>
    <row r="23" spans="1:20" ht="12.75" customHeight="1" x14ac:dyDescent="0.2">
      <c r="A23" s="148" t="s">
        <v>52</v>
      </c>
      <c r="B23" s="14" t="s">
        <v>4</v>
      </c>
      <c r="C23" s="14"/>
      <c r="D23" s="14"/>
      <c r="E23" s="14"/>
      <c r="F23" s="140"/>
      <c r="G23" s="14"/>
      <c r="H23" s="15">
        <v>42892</v>
      </c>
      <c r="I23" s="15">
        <v>42953</v>
      </c>
      <c r="J23" s="14" t="str">
        <f t="shared" ca="1" si="0"/>
        <v>OUI</v>
      </c>
      <c r="K23" s="16" t="str">
        <f t="shared" si="1"/>
        <v>Y</v>
      </c>
      <c r="L23" s="16" t="str">
        <f t="shared" ca="1" si="2"/>
        <v>Y</v>
      </c>
      <c r="M23" s="16" t="str">
        <f t="shared" si="3"/>
        <v/>
      </c>
      <c r="N23" s="16" t="str">
        <f ca="1">IF(H23=Résumé!$A$1,K23,"")</f>
        <v/>
      </c>
      <c r="O23" s="16" t="str">
        <f ca="1">IF(I23=Résumé!$A$1-1,K23,"")</f>
        <v/>
      </c>
      <c r="P23" s="9"/>
      <c r="Q23" s="9"/>
    </row>
    <row r="24" spans="1:20" ht="12.75" customHeight="1" x14ac:dyDescent="0.2">
      <c r="A24" s="148" t="s">
        <v>52</v>
      </c>
      <c r="B24" s="14" t="s">
        <v>25</v>
      </c>
      <c r="C24" s="14"/>
      <c r="D24" s="14"/>
      <c r="E24" s="14"/>
      <c r="F24" s="140"/>
      <c r="G24" s="14"/>
      <c r="H24" s="15">
        <v>42896</v>
      </c>
      <c r="I24" s="15">
        <v>42953</v>
      </c>
      <c r="J24" s="14" t="str">
        <f t="shared" ca="1" si="0"/>
        <v>OUI</v>
      </c>
      <c r="K24" s="16" t="str">
        <f t="shared" si="1"/>
        <v>Z</v>
      </c>
      <c r="L24" s="16" t="str">
        <f t="shared" ca="1" si="2"/>
        <v>Z</v>
      </c>
      <c r="M24" s="16" t="str">
        <f t="shared" si="3"/>
        <v/>
      </c>
      <c r="N24" s="16" t="str">
        <f ca="1">IF(H24=Résumé!$A$1,K24,"")</f>
        <v/>
      </c>
      <c r="O24" s="16" t="str">
        <f ca="1">IF(I24=Résumé!$A$1-1,K24,"")</f>
        <v/>
      </c>
      <c r="P24" s="9"/>
      <c r="Q24" s="9"/>
    </row>
    <row r="25" spans="1:20" ht="12.75" customHeight="1" x14ac:dyDescent="0.2">
      <c r="A25" s="148" t="s">
        <v>52</v>
      </c>
      <c r="B25" s="14" t="s">
        <v>25</v>
      </c>
      <c r="C25" s="14"/>
      <c r="D25" s="14"/>
      <c r="E25" s="14"/>
      <c r="F25" s="140"/>
      <c r="G25" s="14"/>
      <c r="H25" s="15">
        <v>42893</v>
      </c>
      <c r="I25" s="15">
        <v>42953</v>
      </c>
      <c r="J25" s="14" t="str">
        <f t="shared" ca="1" si="0"/>
        <v>OUI</v>
      </c>
      <c r="K25" s="16" t="str">
        <f t="shared" si="1"/>
        <v>Z</v>
      </c>
      <c r="L25" s="16" t="str">
        <f t="shared" ca="1" si="2"/>
        <v>Z</v>
      </c>
      <c r="M25" s="16" t="str">
        <f t="shared" si="3"/>
        <v/>
      </c>
      <c r="N25" s="16" t="str">
        <f ca="1">IF(H25=Résumé!$A$1,K25,"")</f>
        <v/>
      </c>
      <c r="O25" s="16" t="str">
        <f ca="1">IF(I25=Résumé!$A$1-1,K25,"")</f>
        <v/>
      </c>
      <c r="P25" s="9"/>
      <c r="Q25" s="9"/>
    </row>
    <row r="26" spans="1:20" ht="12.75" customHeight="1" x14ac:dyDescent="0.2">
      <c r="A26" s="148" t="s">
        <v>52</v>
      </c>
      <c r="B26" s="14" t="s">
        <v>20</v>
      </c>
      <c r="C26" s="14"/>
      <c r="D26" s="14"/>
      <c r="E26" s="14"/>
      <c r="F26" s="140"/>
      <c r="G26" s="14"/>
      <c r="H26" s="15">
        <v>42893</v>
      </c>
      <c r="I26" s="15">
        <v>42953</v>
      </c>
      <c r="J26" s="14" t="str">
        <f t="shared" ca="1" si="0"/>
        <v>OUI</v>
      </c>
      <c r="K26" s="16" t="str">
        <f t="shared" si="1"/>
        <v>Z</v>
      </c>
      <c r="L26" s="16" t="str">
        <f t="shared" ca="1" si="2"/>
        <v>Z</v>
      </c>
      <c r="M26" s="16" t="str">
        <f t="shared" si="3"/>
        <v/>
      </c>
      <c r="N26" s="16" t="str">
        <f ca="1">IF(H26=Résumé!$A$1,K26,"")</f>
        <v/>
      </c>
      <c r="O26" s="16" t="str">
        <f ca="1">IF(I26=Résumé!$A$1-1,K26,"")</f>
        <v/>
      </c>
      <c r="P26" s="9"/>
      <c r="Q26" s="9"/>
    </row>
    <row r="27" spans="1:20" ht="12.75" customHeight="1" x14ac:dyDescent="0.2">
      <c r="A27" s="148" t="s">
        <v>52</v>
      </c>
      <c r="B27" s="14" t="s">
        <v>20</v>
      </c>
      <c r="C27" s="14"/>
      <c r="D27" s="14"/>
      <c r="E27" s="14"/>
      <c r="F27" s="140"/>
      <c r="G27" s="14"/>
      <c r="H27" s="15">
        <v>42893</v>
      </c>
      <c r="I27" s="15">
        <v>42953</v>
      </c>
      <c r="J27" s="14" t="str">
        <f t="shared" ca="1" si="0"/>
        <v>OUI</v>
      </c>
      <c r="K27" s="16" t="str">
        <f t="shared" si="1"/>
        <v>Z</v>
      </c>
      <c r="L27" s="16" t="str">
        <f t="shared" ca="1" si="2"/>
        <v>Z</v>
      </c>
      <c r="M27" s="16" t="str">
        <f t="shared" si="3"/>
        <v/>
      </c>
      <c r="N27" s="16" t="str">
        <f ca="1">IF(H27=Résumé!$A$1,K27,"")</f>
        <v/>
      </c>
      <c r="O27" s="16" t="str">
        <f ca="1">IF(I27=Résumé!$A$1-1,K27,"")</f>
        <v/>
      </c>
      <c r="P27" s="9"/>
      <c r="Q27" s="9"/>
    </row>
    <row r="28" spans="1:20" ht="12.75" customHeight="1" x14ac:dyDescent="0.2">
      <c r="A28" s="148" t="s">
        <v>52</v>
      </c>
      <c r="B28" s="14" t="s">
        <v>25</v>
      </c>
      <c r="C28" s="14"/>
      <c r="D28" s="14"/>
      <c r="E28" s="14"/>
      <c r="F28" s="140"/>
      <c r="G28" s="14"/>
      <c r="H28" s="15">
        <v>42893</v>
      </c>
      <c r="I28" s="15">
        <v>42953</v>
      </c>
      <c r="J28" s="14" t="str">
        <f t="shared" ca="1" si="0"/>
        <v>OUI</v>
      </c>
      <c r="K28" s="16" t="str">
        <f t="shared" si="1"/>
        <v>Z</v>
      </c>
      <c r="L28" s="16" t="str">
        <f t="shared" ca="1" si="2"/>
        <v>Z</v>
      </c>
      <c r="M28" s="16" t="str">
        <f t="shared" si="3"/>
        <v/>
      </c>
      <c r="N28" s="16" t="str">
        <f ca="1">IF(H28=Résumé!$A$1,K28,"")</f>
        <v/>
      </c>
      <c r="O28" s="16" t="str">
        <f ca="1">IF(I28=Résumé!$A$1-1,K28,"")</f>
        <v/>
      </c>
      <c r="P28" s="9"/>
      <c r="Q28" s="9"/>
    </row>
    <row r="29" spans="1:20" ht="12.75" customHeight="1" x14ac:dyDescent="0.2">
      <c r="A29" s="148" t="s">
        <v>52</v>
      </c>
      <c r="B29" s="14" t="s">
        <v>27</v>
      </c>
      <c r="C29" s="14"/>
      <c r="D29" s="14"/>
      <c r="E29" s="14"/>
      <c r="F29" s="140"/>
      <c r="G29" s="14"/>
      <c r="H29" s="15">
        <v>42893</v>
      </c>
      <c r="I29" s="15">
        <v>42953</v>
      </c>
      <c r="J29" s="14" t="str">
        <f t="shared" ca="1" si="0"/>
        <v>OUI</v>
      </c>
      <c r="K29" s="16" t="str">
        <f t="shared" si="1"/>
        <v>Z</v>
      </c>
      <c r="L29" s="16" t="str">
        <f t="shared" ca="1" si="2"/>
        <v>Z</v>
      </c>
      <c r="M29" s="16" t="str">
        <f t="shared" si="3"/>
        <v/>
      </c>
      <c r="N29" s="16" t="str">
        <f ca="1">IF(H29=Résumé!$A$1,K29,"")</f>
        <v/>
      </c>
      <c r="O29" s="16" t="str">
        <f ca="1">IF(I29=Résumé!$A$1-1,K29,"")</f>
        <v/>
      </c>
      <c r="P29" s="9"/>
      <c r="Q29" s="9"/>
      <c r="R29" s="2"/>
      <c r="S29" s="2"/>
      <c r="T29" s="2"/>
    </row>
    <row r="30" spans="1:20" ht="12.75" customHeight="1" x14ac:dyDescent="0.2">
      <c r="A30" s="148" t="s">
        <v>52</v>
      </c>
      <c r="B30" s="14" t="s">
        <v>20</v>
      </c>
      <c r="C30" s="14"/>
      <c r="D30" s="14"/>
      <c r="E30" s="14"/>
      <c r="F30" s="140"/>
      <c r="G30" s="14"/>
      <c r="H30" s="15">
        <v>42893</v>
      </c>
      <c r="I30" s="15">
        <v>42953</v>
      </c>
      <c r="J30" s="14" t="str">
        <f t="shared" ca="1" si="0"/>
        <v>OUI</v>
      </c>
      <c r="K30" s="16" t="str">
        <f t="shared" si="1"/>
        <v>Z</v>
      </c>
      <c r="L30" s="16" t="str">
        <f t="shared" ca="1" si="2"/>
        <v>Z</v>
      </c>
      <c r="M30" s="16" t="str">
        <f t="shared" si="3"/>
        <v/>
      </c>
      <c r="N30" s="16" t="str">
        <f ca="1">IF(H30=Résumé!$A$1,K30,"")</f>
        <v/>
      </c>
      <c r="O30" s="16" t="str">
        <f ca="1">IF(I30=Résumé!$A$1-1,K30,"")</f>
        <v/>
      </c>
      <c r="P30" s="9"/>
      <c r="Q30" s="9"/>
      <c r="R30" s="2"/>
      <c r="S30" s="2"/>
      <c r="T30" s="2"/>
    </row>
    <row r="31" spans="1:20" ht="12.75" customHeight="1" x14ac:dyDescent="0.2">
      <c r="A31" s="148" t="s">
        <v>52</v>
      </c>
      <c r="B31" s="14" t="s">
        <v>17</v>
      </c>
      <c r="C31" s="14"/>
      <c r="D31" s="14"/>
      <c r="E31" s="14"/>
      <c r="F31" s="140"/>
      <c r="G31" s="14"/>
      <c r="H31" s="15">
        <v>42893</v>
      </c>
      <c r="I31" s="15">
        <v>42953</v>
      </c>
      <c r="J31" s="14" t="str">
        <f t="shared" ca="1" si="0"/>
        <v>OUI</v>
      </c>
      <c r="K31" s="16" t="str">
        <f t="shared" si="1"/>
        <v>Z</v>
      </c>
      <c r="L31" s="16" t="str">
        <f t="shared" ca="1" si="2"/>
        <v>Z</v>
      </c>
      <c r="M31" s="16" t="str">
        <f t="shared" si="3"/>
        <v/>
      </c>
      <c r="N31" s="16" t="str">
        <f ca="1">IF(H31=Résumé!$A$1,K31,"")</f>
        <v/>
      </c>
      <c r="O31" s="16" t="str">
        <f ca="1">IF(I31=Résumé!$A$1-1,K31,"")</f>
        <v/>
      </c>
      <c r="P31" s="9"/>
      <c r="Q31" s="9"/>
      <c r="R31" s="2"/>
      <c r="S31" s="2"/>
      <c r="T31" s="2"/>
    </row>
    <row r="32" spans="1:20" ht="12.75" customHeight="1" x14ac:dyDescent="0.2">
      <c r="A32" s="148" t="s">
        <v>52</v>
      </c>
      <c r="B32" s="14" t="s">
        <v>25</v>
      </c>
      <c r="C32" s="14"/>
      <c r="D32" s="14"/>
      <c r="E32" s="14"/>
      <c r="F32" s="140"/>
      <c r="G32" s="14"/>
      <c r="H32" s="15">
        <v>42893</v>
      </c>
      <c r="I32" s="15">
        <v>42953</v>
      </c>
      <c r="J32" s="14" t="str">
        <f t="shared" ca="1" si="0"/>
        <v>OUI</v>
      </c>
      <c r="K32" s="16" t="str">
        <f t="shared" si="1"/>
        <v>Z</v>
      </c>
      <c r="L32" s="16" t="str">
        <f t="shared" ca="1" si="2"/>
        <v>Z</v>
      </c>
      <c r="M32" s="16" t="str">
        <f t="shared" si="3"/>
        <v/>
      </c>
      <c r="N32" s="16" t="str">
        <f ca="1">IF(H32=Résumé!$A$1,K32,"")</f>
        <v/>
      </c>
      <c r="O32" s="16" t="str">
        <f ca="1">IF(I32=Résumé!$A$1-1,K32,"")</f>
        <v/>
      </c>
      <c r="P32" s="9"/>
      <c r="Q32" s="9"/>
      <c r="R32" s="2"/>
      <c r="S32" s="2"/>
      <c r="T32" s="2"/>
    </row>
    <row r="33" spans="1:20" ht="12.75" customHeight="1" x14ac:dyDescent="0.2">
      <c r="A33" s="148" t="s">
        <v>52</v>
      </c>
      <c r="B33" s="14" t="s">
        <v>20</v>
      </c>
      <c r="C33" s="14"/>
      <c r="D33" s="14"/>
      <c r="E33" s="14"/>
      <c r="F33" s="140"/>
      <c r="G33" s="14"/>
      <c r="H33" s="15">
        <v>42893</v>
      </c>
      <c r="I33" s="15">
        <v>42953</v>
      </c>
      <c r="J33" s="14" t="str">
        <f t="shared" ca="1" si="0"/>
        <v>OUI</v>
      </c>
      <c r="K33" s="16" t="str">
        <f t="shared" si="1"/>
        <v>Z</v>
      </c>
      <c r="L33" s="16" t="str">
        <f t="shared" ca="1" si="2"/>
        <v>Z</v>
      </c>
      <c r="M33" s="16" t="str">
        <f t="shared" si="3"/>
        <v/>
      </c>
      <c r="N33" s="16" t="str">
        <f ca="1">IF(H33=Résumé!$A$1,K33,"")</f>
        <v/>
      </c>
      <c r="O33" s="16" t="str">
        <f ca="1">IF(I33=Résumé!$A$1-1,K33,"")</f>
        <v/>
      </c>
      <c r="P33" s="9"/>
      <c r="Q33" s="9"/>
      <c r="R33" s="2"/>
      <c r="S33" s="2"/>
      <c r="T33" s="2"/>
    </row>
    <row r="34" spans="1:20" ht="12.75" customHeight="1" x14ac:dyDescent="0.2">
      <c r="A34" s="148" t="s">
        <v>52</v>
      </c>
      <c r="B34" s="14" t="s">
        <v>20</v>
      </c>
      <c r="C34" s="14"/>
      <c r="D34" s="14"/>
      <c r="E34" s="14"/>
      <c r="F34" s="140"/>
      <c r="G34" s="14"/>
      <c r="H34" s="15">
        <v>42893</v>
      </c>
      <c r="I34" s="15">
        <v>42953</v>
      </c>
      <c r="J34" s="14" t="str">
        <f t="shared" ca="1" si="0"/>
        <v>OUI</v>
      </c>
      <c r="K34" s="16" t="str">
        <f t="shared" si="1"/>
        <v>Z</v>
      </c>
      <c r="L34" s="16" t="str">
        <f t="shared" ca="1" si="2"/>
        <v>Z</v>
      </c>
      <c r="M34" s="16" t="str">
        <f t="shared" si="3"/>
        <v/>
      </c>
      <c r="N34" s="16" t="str">
        <f ca="1">IF(H34=Résumé!$A$1,K34,"")</f>
        <v/>
      </c>
      <c r="O34" s="16" t="str">
        <f ca="1">IF(I34=Résumé!$A$1-1,K34,"")</f>
        <v/>
      </c>
      <c r="P34" s="9"/>
      <c r="Q34" s="9"/>
      <c r="R34" s="2"/>
      <c r="S34" s="2"/>
      <c r="T34" s="2"/>
    </row>
    <row r="35" spans="1:20" ht="12.75" customHeight="1" x14ac:dyDescent="0.2">
      <c r="A35" s="148" t="s">
        <v>52</v>
      </c>
      <c r="B35" s="14" t="s">
        <v>27</v>
      </c>
      <c r="C35" s="14"/>
      <c r="D35" s="14"/>
      <c r="E35" s="14"/>
      <c r="F35" s="140"/>
      <c r="G35" s="14"/>
      <c r="H35" s="15">
        <v>42893</v>
      </c>
      <c r="I35" s="15">
        <v>42953</v>
      </c>
      <c r="J35" s="14" t="str">
        <f t="shared" ref="J35:J66" ca="1" si="4">IF(AND($J$2&gt;=H35,$J$2&lt;=I35),"OUI","NON")</f>
        <v>OUI</v>
      </c>
      <c r="K35" s="16" t="str">
        <f t="shared" si="1"/>
        <v>Z</v>
      </c>
      <c r="L35" s="16" t="str">
        <f t="shared" ref="L35:L66" ca="1" si="5">IF(J35="OUI",K35,"")</f>
        <v>Z</v>
      </c>
      <c r="M35" s="16" t="str">
        <f t="shared" si="3"/>
        <v/>
      </c>
      <c r="N35" s="16" t="str">
        <f ca="1">IF(H35=Résumé!$A$1,K35,"")</f>
        <v/>
      </c>
      <c r="O35" s="16" t="str">
        <f ca="1">IF(I35=Résumé!$A$1-1,K35,"")</f>
        <v/>
      </c>
      <c r="P35" s="9"/>
      <c r="Q35" s="9"/>
      <c r="R35" s="2"/>
      <c r="S35" s="2"/>
      <c r="T35" s="2"/>
    </row>
    <row r="36" spans="1:20" ht="12.75" customHeight="1" x14ac:dyDescent="0.2">
      <c r="A36" s="148" t="s">
        <v>52</v>
      </c>
      <c r="B36" s="14" t="s">
        <v>25</v>
      </c>
      <c r="C36" s="14"/>
      <c r="D36" s="14"/>
      <c r="E36" s="14"/>
      <c r="F36" s="140"/>
      <c r="G36" s="14"/>
      <c r="H36" s="15">
        <v>42893</v>
      </c>
      <c r="I36" s="15">
        <v>42953</v>
      </c>
      <c r="J36" s="14" t="str">
        <f t="shared" ca="1" si="4"/>
        <v>OUI</v>
      </c>
      <c r="K36" s="16" t="str">
        <f t="shared" si="1"/>
        <v>Z</v>
      </c>
      <c r="L36" s="16" t="str">
        <f t="shared" ca="1" si="5"/>
        <v>Z</v>
      </c>
      <c r="M36" s="16" t="str">
        <f t="shared" si="3"/>
        <v/>
      </c>
      <c r="N36" s="16" t="str">
        <f ca="1">IF(H36=Résumé!$A$1,K36,"")</f>
        <v/>
      </c>
      <c r="O36" s="16" t="str">
        <f ca="1">IF(I36=Résumé!$A$1-1,K36,"")</f>
        <v/>
      </c>
      <c r="P36" s="9"/>
      <c r="Q36" s="9"/>
      <c r="R36" s="2"/>
      <c r="S36" s="2"/>
      <c r="T36" s="2"/>
    </row>
    <row r="37" spans="1:20" ht="12.75" customHeight="1" x14ac:dyDescent="0.2">
      <c r="A37" s="148" t="s">
        <v>52</v>
      </c>
      <c r="B37" s="14" t="s">
        <v>20</v>
      </c>
      <c r="C37" s="14"/>
      <c r="D37" s="14"/>
      <c r="E37" s="14"/>
      <c r="F37" s="140"/>
      <c r="G37" s="14"/>
      <c r="H37" s="15">
        <v>42893</v>
      </c>
      <c r="I37" s="15">
        <v>42953</v>
      </c>
      <c r="J37" s="14" t="str">
        <f t="shared" ca="1" si="4"/>
        <v>OUI</v>
      </c>
      <c r="K37" s="16" t="str">
        <f t="shared" si="1"/>
        <v>Z</v>
      </c>
      <c r="L37" s="16" t="str">
        <f t="shared" ca="1" si="5"/>
        <v>Z</v>
      </c>
      <c r="M37" s="16" t="str">
        <f t="shared" si="3"/>
        <v/>
      </c>
      <c r="N37" s="16" t="str">
        <f ca="1">IF(H37=Résumé!$A$1,K37,"")</f>
        <v/>
      </c>
      <c r="O37" s="16" t="str">
        <f ca="1">IF(I37=Résumé!$A$1-1,K37,"")</f>
        <v/>
      </c>
      <c r="P37" s="9"/>
      <c r="Q37" s="9"/>
      <c r="R37" s="2"/>
      <c r="S37" s="2"/>
      <c r="T37" s="2"/>
    </row>
    <row r="38" spans="1:20" ht="12.75" customHeight="1" x14ac:dyDescent="0.2">
      <c r="A38" s="148" t="s">
        <v>52</v>
      </c>
      <c r="B38" s="14" t="s">
        <v>20</v>
      </c>
      <c r="C38" s="14"/>
      <c r="D38" s="14"/>
      <c r="E38" s="14"/>
      <c r="F38" s="140"/>
      <c r="G38" s="14"/>
      <c r="H38" s="15">
        <v>42893</v>
      </c>
      <c r="I38" s="15">
        <v>42953</v>
      </c>
      <c r="J38" s="14" t="str">
        <f t="shared" ca="1" si="4"/>
        <v>OUI</v>
      </c>
      <c r="K38" s="16" t="str">
        <f t="shared" si="1"/>
        <v>Z</v>
      </c>
      <c r="L38" s="16" t="str">
        <f t="shared" ca="1" si="5"/>
        <v>Z</v>
      </c>
      <c r="M38" s="16" t="str">
        <f t="shared" si="3"/>
        <v/>
      </c>
      <c r="N38" s="16" t="str">
        <f ca="1">IF(H38=Résumé!$A$1,K38,"")</f>
        <v/>
      </c>
      <c r="O38" s="16" t="str">
        <f ca="1">IF(I38=Résumé!$A$1-1,K38,"")</f>
        <v/>
      </c>
      <c r="P38" s="9"/>
      <c r="Q38" s="9"/>
      <c r="R38" s="2"/>
      <c r="S38" s="2"/>
      <c r="T38" s="2"/>
    </row>
    <row r="39" spans="1:20" ht="12.75" customHeight="1" x14ac:dyDescent="0.2">
      <c r="A39" s="148" t="s">
        <v>52</v>
      </c>
      <c r="B39" s="14" t="s">
        <v>10</v>
      </c>
      <c r="C39" s="14"/>
      <c r="D39" s="14"/>
      <c r="E39" s="14"/>
      <c r="F39" s="140"/>
      <c r="G39" s="14"/>
      <c r="H39" s="15">
        <v>42892</v>
      </c>
      <c r="I39" s="15">
        <v>42953</v>
      </c>
      <c r="J39" s="14" t="str">
        <f t="shared" ca="1" si="4"/>
        <v>OUI</v>
      </c>
      <c r="K39" s="16" t="str">
        <f t="shared" si="1"/>
        <v>Y</v>
      </c>
      <c r="L39" s="16" t="str">
        <f t="shared" ca="1" si="5"/>
        <v>Y</v>
      </c>
      <c r="M39" s="16" t="str">
        <f t="shared" si="3"/>
        <v/>
      </c>
      <c r="N39" s="16" t="str">
        <f ca="1">IF(H39=Résumé!$A$1,K39,"")</f>
        <v/>
      </c>
      <c r="O39" s="16" t="str">
        <f ca="1">IF(I39=Résumé!$A$1-1,K39,"")</f>
        <v/>
      </c>
      <c r="P39" s="9"/>
      <c r="Q39" s="9"/>
      <c r="R39" s="2"/>
      <c r="S39" s="2"/>
      <c r="T39" s="2"/>
    </row>
    <row r="40" spans="1:20" ht="12.75" customHeight="1" x14ac:dyDescent="0.2">
      <c r="A40" s="148" t="s">
        <v>52</v>
      </c>
      <c r="B40" s="14" t="s">
        <v>10</v>
      </c>
      <c r="C40" s="14"/>
      <c r="D40" s="14"/>
      <c r="E40" s="14"/>
      <c r="F40" s="140"/>
      <c r="G40" s="14"/>
      <c r="H40" s="15">
        <v>42893</v>
      </c>
      <c r="I40" s="15">
        <v>42953</v>
      </c>
      <c r="J40" s="14" t="str">
        <f t="shared" ca="1" si="4"/>
        <v>OUI</v>
      </c>
      <c r="K40" s="16" t="str">
        <f t="shared" si="1"/>
        <v>Y</v>
      </c>
      <c r="L40" s="16" t="str">
        <f t="shared" ca="1" si="5"/>
        <v>Y</v>
      </c>
      <c r="M40" s="16" t="str">
        <f t="shared" si="3"/>
        <v/>
      </c>
      <c r="N40" s="16" t="str">
        <f ca="1">IF(H40=Résumé!$A$1,K40,"")</f>
        <v/>
      </c>
      <c r="O40" s="16" t="str">
        <f ca="1">IF(I40=Résumé!$A$1-1,K40,"")</f>
        <v/>
      </c>
      <c r="P40" s="9"/>
      <c r="Q40" s="9"/>
      <c r="R40" s="2"/>
      <c r="S40" s="2"/>
      <c r="T40" s="2"/>
    </row>
    <row r="41" spans="1:20" ht="12.75" customHeight="1" x14ac:dyDescent="0.2">
      <c r="A41" s="148" t="s">
        <v>52</v>
      </c>
      <c r="B41" s="14" t="s">
        <v>25</v>
      </c>
      <c r="C41" s="14"/>
      <c r="D41" s="14"/>
      <c r="E41" s="14"/>
      <c r="F41" s="140"/>
      <c r="G41" s="14"/>
      <c r="H41" s="15">
        <v>42893</v>
      </c>
      <c r="I41" s="15">
        <v>42953</v>
      </c>
      <c r="J41" s="14" t="str">
        <f t="shared" ca="1" si="4"/>
        <v>OUI</v>
      </c>
      <c r="K41" s="16" t="str">
        <f t="shared" si="1"/>
        <v>Z</v>
      </c>
      <c r="L41" s="16" t="str">
        <f t="shared" ca="1" si="5"/>
        <v>Z</v>
      </c>
      <c r="M41" s="16" t="str">
        <f t="shared" si="3"/>
        <v/>
      </c>
      <c r="N41" s="16" t="str">
        <f ca="1">IF(H41=Résumé!$A$1,K41,"")</f>
        <v/>
      </c>
      <c r="O41" s="16" t="str">
        <f ca="1">IF(I41=Résumé!$A$1-1,K41,"")</f>
        <v/>
      </c>
      <c r="P41" s="9"/>
      <c r="Q41" s="9"/>
      <c r="R41" s="2"/>
      <c r="S41" s="2"/>
      <c r="T41" s="2"/>
    </row>
    <row r="42" spans="1:20" ht="12.75" customHeight="1" x14ac:dyDescent="0.2">
      <c r="A42" s="148" t="s">
        <v>52</v>
      </c>
      <c r="B42" s="14" t="s">
        <v>4</v>
      </c>
      <c r="C42" s="14"/>
      <c r="D42" s="14"/>
      <c r="E42" s="14"/>
      <c r="F42" s="140"/>
      <c r="G42" s="14"/>
      <c r="H42" s="15">
        <v>42894</v>
      </c>
      <c r="I42" s="15">
        <v>42953</v>
      </c>
      <c r="J42" s="19" t="str">
        <f t="shared" ca="1" si="4"/>
        <v>OUI</v>
      </c>
      <c r="K42" s="16" t="str">
        <f t="shared" si="1"/>
        <v>Y</v>
      </c>
      <c r="L42" s="16" t="str">
        <f t="shared" ca="1" si="5"/>
        <v>Y</v>
      </c>
      <c r="M42" s="16" t="str">
        <f t="shared" si="3"/>
        <v/>
      </c>
      <c r="N42" s="16" t="str">
        <f ca="1">IF(H42=Résumé!$A$1,K42,"")</f>
        <v/>
      </c>
      <c r="O42" s="16" t="str">
        <f ca="1">IF(I42=Résumé!$A$1-1,K42,"")</f>
        <v/>
      </c>
      <c r="P42" s="9"/>
      <c r="Q42" s="9"/>
      <c r="R42" s="2"/>
      <c r="S42" s="2"/>
      <c r="T42" s="2"/>
    </row>
    <row r="43" spans="1:20" ht="12.75" customHeight="1" x14ac:dyDescent="0.2">
      <c r="A43" s="148" t="s">
        <v>52</v>
      </c>
      <c r="B43" s="14" t="s">
        <v>25</v>
      </c>
      <c r="C43" s="14"/>
      <c r="D43" s="14"/>
      <c r="E43" s="14"/>
      <c r="F43" s="140"/>
      <c r="G43" s="14"/>
      <c r="H43" s="15">
        <v>42893</v>
      </c>
      <c r="I43" s="15">
        <v>42953</v>
      </c>
      <c r="J43" s="14" t="str">
        <f t="shared" ca="1" si="4"/>
        <v>OUI</v>
      </c>
      <c r="K43" s="16" t="str">
        <f t="shared" si="1"/>
        <v>Z</v>
      </c>
      <c r="L43" s="16" t="str">
        <f t="shared" ca="1" si="5"/>
        <v>Z</v>
      </c>
      <c r="M43" s="16" t="str">
        <f t="shared" si="3"/>
        <v/>
      </c>
      <c r="N43" s="16" t="str">
        <f ca="1">IF(H43=Résumé!$A$1,K43,"")</f>
        <v/>
      </c>
      <c r="O43" s="16" t="str">
        <f ca="1">IF(I43=Résumé!$A$1-1,K43,"")</f>
        <v/>
      </c>
      <c r="P43" s="9"/>
      <c r="Q43" s="9"/>
      <c r="R43" s="2"/>
      <c r="S43" s="2"/>
      <c r="T43" s="2"/>
    </row>
    <row r="44" spans="1:20" ht="12.75" customHeight="1" x14ac:dyDescent="0.2">
      <c r="A44" s="148" t="s">
        <v>52</v>
      </c>
      <c r="B44" s="14" t="s">
        <v>20</v>
      </c>
      <c r="C44" s="14"/>
      <c r="D44" s="14"/>
      <c r="E44" s="14"/>
      <c r="F44" s="140"/>
      <c r="G44" s="14"/>
      <c r="H44" s="15">
        <v>42893</v>
      </c>
      <c r="I44" s="15">
        <v>42953</v>
      </c>
      <c r="J44" s="14" t="str">
        <f t="shared" ca="1" si="4"/>
        <v>OUI</v>
      </c>
      <c r="K44" s="16" t="str">
        <f t="shared" si="1"/>
        <v>Z</v>
      </c>
      <c r="L44" s="16" t="str">
        <f t="shared" ca="1" si="5"/>
        <v>Z</v>
      </c>
      <c r="M44" s="16" t="str">
        <f t="shared" si="3"/>
        <v/>
      </c>
      <c r="N44" s="16" t="str">
        <f ca="1">IF(H44=Résumé!$A$1,K44,"")</f>
        <v/>
      </c>
      <c r="O44" s="16" t="str">
        <f ca="1">IF(I44=Résumé!$A$1-1,K44,"")</f>
        <v/>
      </c>
      <c r="P44" s="9"/>
      <c r="Q44" s="9"/>
      <c r="R44" s="2"/>
      <c r="S44" s="2"/>
      <c r="T44" s="2"/>
    </row>
    <row r="45" spans="1:20" ht="12.75" customHeight="1" x14ac:dyDescent="0.2">
      <c r="A45" s="148" t="s">
        <v>52</v>
      </c>
      <c r="B45" s="14" t="s">
        <v>27</v>
      </c>
      <c r="C45" s="14"/>
      <c r="D45" s="14"/>
      <c r="E45" s="14"/>
      <c r="F45" s="140"/>
      <c r="G45" s="14"/>
      <c r="H45" s="15">
        <v>42893</v>
      </c>
      <c r="I45" s="15">
        <v>42953</v>
      </c>
      <c r="J45" s="14" t="str">
        <f t="shared" ca="1" si="4"/>
        <v>OUI</v>
      </c>
      <c r="K45" s="16" t="str">
        <f t="shared" si="1"/>
        <v>Z</v>
      </c>
      <c r="L45" s="16" t="str">
        <f t="shared" ca="1" si="5"/>
        <v>Z</v>
      </c>
      <c r="M45" s="16" t="str">
        <f t="shared" si="3"/>
        <v/>
      </c>
      <c r="N45" s="16" t="str">
        <f ca="1">IF(H45=Résumé!$A$1,K45,"")</f>
        <v/>
      </c>
      <c r="O45" s="16" t="str">
        <f ca="1">IF(I45=Résumé!$A$1-1,K45,"")</f>
        <v/>
      </c>
      <c r="P45" s="9"/>
      <c r="Q45" s="9"/>
      <c r="R45" s="2"/>
      <c r="S45" s="2"/>
      <c r="T45" s="2"/>
    </row>
    <row r="46" spans="1:20" ht="12.75" customHeight="1" x14ac:dyDescent="0.2">
      <c r="A46" s="148" t="s">
        <v>52</v>
      </c>
      <c r="B46" s="14" t="s">
        <v>20</v>
      </c>
      <c r="C46" s="14"/>
      <c r="D46" s="14"/>
      <c r="E46" s="14"/>
      <c r="F46" s="140"/>
      <c r="G46" s="14"/>
      <c r="H46" s="15">
        <v>42893</v>
      </c>
      <c r="I46" s="15">
        <v>42953</v>
      </c>
      <c r="J46" s="14" t="str">
        <f t="shared" ca="1" si="4"/>
        <v>OUI</v>
      </c>
      <c r="K46" s="16" t="str">
        <f t="shared" si="1"/>
        <v>Z</v>
      </c>
      <c r="L46" s="16" t="str">
        <f t="shared" ca="1" si="5"/>
        <v>Z</v>
      </c>
      <c r="M46" s="16" t="str">
        <f t="shared" si="3"/>
        <v/>
      </c>
      <c r="N46" s="16" t="str">
        <f ca="1">IF(H46=Résumé!$A$1,K46,"")</f>
        <v/>
      </c>
      <c r="O46" s="16" t="str">
        <f ca="1">IF(I46=Résumé!$A$1-1,K46,"")</f>
        <v/>
      </c>
      <c r="P46" s="9"/>
      <c r="Q46" s="9"/>
      <c r="R46" s="2"/>
      <c r="S46" s="2"/>
      <c r="T46" s="2"/>
    </row>
    <row r="47" spans="1:20" ht="12.75" customHeight="1" x14ac:dyDescent="0.2">
      <c r="A47" s="148" t="s">
        <v>52</v>
      </c>
      <c r="B47" s="14" t="s">
        <v>20</v>
      </c>
      <c r="C47" s="14"/>
      <c r="D47" s="14"/>
      <c r="E47" s="14"/>
      <c r="F47" s="140"/>
      <c r="G47" s="14"/>
      <c r="H47" s="15">
        <v>42893</v>
      </c>
      <c r="I47" s="15">
        <v>42953</v>
      </c>
      <c r="J47" s="14" t="str">
        <f t="shared" ca="1" si="4"/>
        <v>OUI</v>
      </c>
      <c r="K47" s="16" t="str">
        <f t="shared" si="1"/>
        <v>Z</v>
      </c>
      <c r="L47" s="16" t="str">
        <f t="shared" ca="1" si="5"/>
        <v>Z</v>
      </c>
      <c r="M47" s="16" t="str">
        <f t="shared" si="3"/>
        <v/>
      </c>
      <c r="N47" s="16" t="str">
        <f ca="1">IF(H47=Résumé!$A$1,K47,"")</f>
        <v/>
      </c>
      <c r="O47" s="16" t="str">
        <f ca="1">IF(I47=Résumé!$A$1-1,K47,"")</f>
        <v/>
      </c>
      <c r="P47" s="9"/>
      <c r="Q47" s="9"/>
      <c r="R47" s="2"/>
      <c r="S47" s="2"/>
      <c r="T47" s="2"/>
    </row>
    <row r="48" spans="1:20" ht="12.75" customHeight="1" x14ac:dyDescent="0.2">
      <c r="A48" s="148" t="s">
        <v>52</v>
      </c>
      <c r="B48" s="14" t="s">
        <v>27</v>
      </c>
      <c r="C48" s="14"/>
      <c r="D48" s="14"/>
      <c r="E48" s="14"/>
      <c r="F48" s="140"/>
      <c r="G48" s="14"/>
      <c r="H48" s="15">
        <v>42893</v>
      </c>
      <c r="I48" s="15">
        <v>42953</v>
      </c>
      <c r="J48" s="14" t="str">
        <f t="shared" ca="1" si="4"/>
        <v>OUI</v>
      </c>
      <c r="K48" s="16" t="str">
        <f t="shared" si="1"/>
        <v>Z</v>
      </c>
      <c r="L48" s="16" t="str">
        <f t="shared" ca="1" si="5"/>
        <v>Z</v>
      </c>
      <c r="M48" s="16" t="str">
        <f t="shared" si="3"/>
        <v/>
      </c>
      <c r="N48" s="16" t="str">
        <f ca="1">IF(H48=Résumé!$A$1,K48,"")</f>
        <v/>
      </c>
      <c r="O48" s="16" t="str">
        <f ca="1">IF(I48=Résumé!$A$1-1,K48,"")</f>
        <v/>
      </c>
      <c r="P48" s="9"/>
      <c r="Q48" s="9"/>
      <c r="R48" s="2"/>
      <c r="S48" s="2"/>
      <c r="T48" s="2"/>
    </row>
    <row r="49" spans="1:20" ht="12.75" customHeight="1" x14ac:dyDescent="0.2">
      <c r="A49" s="148" t="s">
        <v>52</v>
      </c>
      <c r="B49" s="14" t="s">
        <v>20</v>
      </c>
      <c r="C49" s="14"/>
      <c r="D49" s="14"/>
      <c r="E49" s="14"/>
      <c r="F49" s="140"/>
      <c r="G49" s="14"/>
      <c r="H49" s="15">
        <v>42893</v>
      </c>
      <c r="I49" s="15">
        <v>42953</v>
      </c>
      <c r="J49" s="14" t="str">
        <f t="shared" ca="1" si="4"/>
        <v>OUI</v>
      </c>
      <c r="K49" s="16" t="str">
        <f t="shared" si="1"/>
        <v>Z</v>
      </c>
      <c r="L49" s="16" t="str">
        <f t="shared" ca="1" si="5"/>
        <v>Z</v>
      </c>
      <c r="M49" s="16" t="str">
        <f t="shared" si="3"/>
        <v/>
      </c>
      <c r="N49" s="16" t="str">
        <f ca="1">IF(H49=Résumé!$A$1,K49,"")</f>
        <v/>
      </c>
      <c r="O49" s="16" t="str">
        <f ca="1">IF(I49=Résumé!$A$1-1,K49,"")</f>
        <v/>
      </c>
      <c r="P49" s="9"/>
      <c r="Q49" s="9"/>
      <c r="R49" s="2"/>
      <c r="S49" s="2"/>
      <c r="T49" s="2"/>
    </row>
    <row r="50" spans="1:20" ht="12.75" customHeight="1" x14ac:dyDescent="0.2">
      <c r="A50" s="148" t="s">
        <v>52</v>
      </c>
      <c r="B50" s="14" t="s">
        <v>4</v>
      </c>
      <c r="C50" s="14"/>
      <c r="D50" s="14"/>
      <c r="E50" s="14"/>
      <c r="F50" s="140"/>
      <c r="G50" s="14"/>
      <c r="H50" s="15">
        <v>42892</v>
      </c>
      <c r="I50" s="15">
        <v>42953</v>
      </c>
      <c r="J50" s="14" t="str">
        <f t="shared" ca="1" si="4"/>
        <v>OUI</v>
      </c>
      <c r="K50" s="16" t="str">
        <f t="shared" si="1"/>
        <v>Y</v>
      </c>
      <c r="L50" s="16" t="str">
        <f t="shared" ca="1" si="5"/>
        <v>Y</v>
      </c>
      <c r="M50" s="16" t="str">
        <f t="shared" si="3"/>
        <v/>
      </c>
      <c r="N50" s="16" t="str">
        <f ca="1">IF(H50=Résumé!$A$1,K50,"")</f>
        <v/>
      </c>
      <c r="O50" s="16" t="str">
        <f ca="1">IF(I50=Résumé!$A$1-1,K50,"")</f>
        <v/>
      </c>
      <c r="P50" s="9"/>
      <c r="Q50" s="9"/>
      <c r="R50" s="2"/>
      <c r="S50" s="2"/>
      <c r="T50" s="2"/>
    </row>
    <row r="51" spans="1:20" ht="12.75" customHeight="1" x14ac:dyDescent="0.2">
      <c r="A51" s="148" t="s">
        <v>52</v>
      </c>
      <c r="B51" s="14" t="s">
        <v>25</v>
      </c>
      <c r="C51" s="14"/>
      <c r="D51" s="14"/>
      <c r="E51" s="14"/>
      <c r="F51" s="140"/>
      <c r="G51" s="14"/>
      <c r="H51" s="15">
        <v>42893</v>
      </c>
      <c r="I51" s="15">
        <v>42953</v>
      </c>
      <c r="J51" s="14" t="str">
        <f t="shared" ca="1" si="4"/>
        <v>OUI</v>
      </c>
      <c r="K51" s="16" t="str">
        <f t="shared" si="1"/>
        <v>Z</v>
      </c>
      <c r="L51" s="16" t="str">
        <f t="shared" ca="1" si="5"/>
        <v>Z</v>
      </c>
      <c r="M51" s="16" t="str">
        <f t="shared" si="3"/>
        <v/>
      </c>
      <c r="N51" s="16" t="str">
        <f ca="1">IF(H51=Résumé!$A$1,K51,"")</f>
        <v/>
      </c>
      <c r="O51" s="16" t="str">
        <f ca="1">IF(I51=Résumé!$A$1-1,K51,"")</f>
        <v/>
      </c>
      <c r="P51" s="9"/>
      <c r="Q51" s="9"/>
      <c r="R51" s="2"/>
      <c r="S51" s="2"/>
      <c r="T51" s="2"/>
    </row>
    <row r="52" spans="1:20" ht="12.75" customHeight="1" x14ac:dyDescent="0.2">
      <c r="A52" s="148" t="s">
        <v>52</v>
      </c>
      <c r="B52" s="14" t="s">
        <v>20</v>
      </c>
      <c r="C52" s="14"/>
      <c r="D52" s="14"/>
      <c r="E52" s="14"/>
      <c r="F52" s="140"/>
      <c r="G52" s="14"/>
      <c r="H52" s="15">
        <v>42896</v>
      </c>
      <c r="I52" s="15">
        <v>42953</v>
      </c>
      <c r="J52" s="14" t="str">
        <f t="shared" ca="1" si="4"/>
        <v>OUI</v>
      </c>
      <c r="K52" s="16" t="str">
        <f t="shared" si="1"/>
        <v>Z</v>
      </c>
      <c r="L52" s="16" t="str">
        <f t="shared" ca="1" si="5"/>
        <v>Z</v>
      </c>
      <c r="M52" s="16" t="str">
        <f t="shared" si="3"/>
        <v/>
      </c>
      <c r="N52" s="16" t="str">
        <f ca="1">IF(H52=Résumé!$A$1,K52,"")</f>
        <v/>
      </c>
      <c r="O52" s="16" t="str">
        <f ca="1">IF(I52=Résumé!$A$1-1,K52,"")</f>
        <v/>
      </c>
      <c r="P52" s="9"/>
      <c r="Q52" s="9"/>
      <c r="R52" s="2"/>
      <c r="S52" s="2"/>
      <c r="T52" s="2"/>
    </row>
    <row r="53" spans="1:20" ht="12.75" customHeight="1" x14ac:dyDescent="0.2">
      <c r="A53" s="148" t="s">
        <v>52</v>
      </c>
      <c r="B53" s="14" t="s">
        <v>27</v>
      </c>
      <c r="C53" s="14"/>
      <c r="D53" s="14"/>
      <c r="E53" s="14"/>
      <c r="F53" s="140"/>
      <c r="G53" s="14"/>
      <c r="H53" s="15">
        <v>42893</v>
      </c>
      <c r="I53" s="15">
        <v>42953</v>
      </c>
      <c r="J53" s="14" t="str">
        <f t="shared" ca="1" si="4"/>
        <v>OUI</v>
      </c>
      <c r="K53" s="16" t="str">
        <f t="shared" si="1"/>
        <v>Z</v>
      </c>
      <c r="L53" s="16" t="str">
        <f t="shared" ca="1" si="5"/>
        <v>Z</v>
      </c>
      <c r="M53" s="16" t="str">
        <f t="shared" si="3"/>
        <v/>
      </c>
      <c r="N53" s="16" t="str">
        <f ca="1">IF(H53=Résumé!$A$1,K53,"")</f>
        <v/>
      </c>
      <c r="O53" s="16" t="str">
        <f ca="1">IF(I53=Résumé!$A$1-1,K53,"")</f>
        <v/>
      </c>
      <c r="P53" s="9"/>
      <c r="Q53" s="9"/>
      <c r="R53" s="2"/>
      <c r="S53" s="2"/>
      <c r="T53" s="2"/>
    </row>
    <row r="54" spans="1:20" ht="12.75" customHeight="1" x14ac:dyDescent="0.2">
      <c r="A54" s="148" t="s">
        <v>52</v>
      </c>
      <c r="B54" s="14" t="s">
        <v>20</v>
      </c>
      <c r="C54" s="14"/>
      <c r="D54" s="14"/>
      <c r="E54" s="14"/>
      <c r="F54" s="140"/>
      <c r="G54" s="14"/>
      <c r="H54" s="15">
        <v>42893</v>
      </c>
      <c r="I54" s="15">
        <v>42953</v>
      </c>
      <c r="J54" s="14" t="str">
        <f t="shared" ca="1" si="4"/>
        <v>OUI</v>
      </c>
      <c r="K54" s="16" t="str">
        <f t="shared" si="1"/>
        <v>Z</v>
      </c>
      <c r="L54" s="16" t="str">
        <f t="shared" ca="1" si="5"/>
        <v>Z</v>
      </c>
      <c r="M54" s="16" t="str">
        <f t="shared" si="3"/>
        <v/>
      </c>
      <c r="N54" s="16" t="str">
        <f ca="1">IF(H54=Résumé!$A$1,K54,"")</f>
        <v/>
      </c>
      <c r="O54" s="16" t="str">
        <f ca="1">IF(I54=Résumé!$A$1-1,K54,"")</f>
        <v/>
      </c>
      <c r="P54" s="9"/>
      <c r="Q54" s="9"/>
      <c r="R54" s="2"/>
      <c r="S54" s="2"/>
      <c r="T54" s="2"/>
    </row>
    <row r="55" spans="1:20" ht="12.75" customHeight="1" x14ac:dyDescent="0.2">
      <c r="A55" s="148" t="s">
        <v>52</v>
      </c>
      <c r="B55" s="14" t="s">
        <v>20</v>
      </c>
      <c r="C55" s="14"/>
      <c r="D55" s="14"/>
      <c r="E55" s="14"/>
      <c r="F55" s="140"/>
      <c r="G55" s="14"/>
      <c r="H55" s="15">
        <v>42893</v>
      </c>
      <c r="I55" s="15">
        <v>42953</v>
      </c>
      <c r="J55" s="14" t="str">
        <f t="shared" ca="1" si="4"/>
        <v>OUI</v>
      </c>
      <c r="K55" s="16" t="str">
        <f t="shared" si="1"/>
        <v>Z</v>
      </c>
      <c r="L55" s="16" t="str">
        <f t="shared" ca="1" si="5"/>
        <v>Z</v>
      </c>
      <c r="M55" s="16" t="str">
        <f t="shared" si="3"/>
        <v/>
      </c>
      <c r="N55" s="16" t="str">
        <f ca="1">IF(H55=Résumé!$A$1,K55,"")</f>
        <v/>
      </c>
      <c r="O55" s="16" t="str">
        <f ca="1">IF(I55=Résumé!$A$1-1,K55,"")</f>
        <v/>
      </c>
      <c r="P55" s="9"/>
      <c r="Q55" s="9"/>
      <c r="R55" s="2"/>
      <c r="S55" s="2"/>
      <c r="T55" s="2"/>
    </row>
    <row r="56" spans="1:20" ht="12.75" customHeight="1" x14ac:dyDescent="0.2">
      <c r="A56" s="148" t="s">
        <v>52</v>
      </c>
      <c r="B56" s="14" t="s">
        <v>20</v>
      </c>
      <c r="C56" s="14"/>
      <c r="D56" s="14"/>
      <c r="E56" s="14"/>
      <c r="F56" s="140"/>
      <c r="G56" s="14"/>
      <c r="H56" s="15">
        <v>42893</v>
      </c>
      <c r="I56" s="15">
        <v>42953</v>
      </c>
      <c r="J56" s="14" t="str">
        <f t="shared" ca="1" si="4"/>
        <v>OUI</v>
      </c>
      <c r="K56" s="16" t="str">
        <f t="shared" si="1"/>
        <v>Z</v>
      </c>
      <c r="L56" s="16" t="str">
        <f t="shared" ca="1" si="5"/>
        <v>Z</v>
      </c>
      <c r="M56" s="16" t="str">
        <f t="shared" si="3"/>
        <v/>
      </c>
      <c r="N56" s="16" t="str">
        <f ca="1">IF(H56=Résumé!$A$1,K56,"")</f>
        <v/>
      </c>
      <c r="O56" s="16" t="str">
        <f ca="1">IF(I56=Résumé!$A$1-1,K56,"")</f>
        <v/>
      </c>
      <c r="P56" s="9"/>
      <c r="Q56" s="9"/>
      <c r="R56" s="2"/>
      <c r="S56" s="2"/>
      <c r="T56" s="2"/>
    </row>
    <row r="57" spans="1:20" ht="12.75" customHeight="1" x14ac:dyDescent="0.2">
      <c r="A57" s="148" t="s">
        <v>52</v>
      </c>
      <c r="B57" s="14" t="s">
        <v>27</v>
      </c>
      <c r="C57" s="14"/>
      <c r="D57" s="14"/>
      <c r="E57" s="14"/>
      <c r="F57" s="140"/>
      <c r="G57" s="14"/>
      <c r="H57" s="15">
        <v>42893</v>
      </c>
      <c r="I57" s="15">
        <v>42953</v>
      </c>
      <c r="J57" s="14" t="str">
        <f t="shared" ca="1" si="4"/>
        <v>OUI</v>
      </c>
      <c r="K57" s="16" t="str">
        <f t="shared" si="1"/>
        <v>Z</v>
      </c>
      <c r="L57" s="16" t="str">
        <f t="shared" ca="1" si="5"/>
        <v>Z</v>
      </c>
      <c r="M57" s="16" t="str">
        <f t="shared" si="3"/>
        <v/>
      </c>
      <c r="N57" s="16" t="str">
        <f ca="1">IF(H57=Résumé!$A$1,K57,"")</f>
        <v/>
      </c>
      <c r="O57" s="16" t="str">
        <f ca="1">IF(I57=Résumé!$A$1-1,K57,"")</f>
        <v/>
      </c>
      <c r="P57" s="9"/>
      <c r="Q57" s="9"/>
      <c r="R57" s="2"/>
      <c r="S57" s="2"/>
      <c r="T57" s="2"/>
    </row>
    <row r="58" spans="1:20" ht="12.75" customHeight="1" x14ac:dyDescent="0.2">
      <c r="A58" s="148" t="s">
        <v>52</v>
      </c>
      <c r="B58" s="14" t="s">
        <v>4</v>
      </c>
      <c r="C58" s="14"/>
      <c r="D58" s="14"/>
      <c r="E58" s="14"/>
      <c r="F58" s="140"/>
      <c r="G58" s="14"/>
      <c r="H58" s="15">
        <v>42892</v>
      </c>
      <c r="I58" s="15">
        <v>42953</v>
      </c>
      <c r="J58" s="14" t="str">
        <f t="shared" ca="1" si="4"/>
        <v>OUI</v>
      </c>
      <c r="K58" s="16" t="str">
        <f t="shared" si="1"/>
        <v>Y</v>
      </c>
      <c r="L58" s="16" t="str">
        <f t="shared" ca="1" si="5"/>
        <v>Y</v>
      </c>
      <c r="M58" s="16" t="str">
        <f t="shared" si="3"/>
        <v/>
      </c>
      <c r="N58" s="16" t="str">
        <f ca="1">IF(H58=Résumé!$A$1,K58,"")</f>
        <v/>
      </c>
      <c r="O58" s="16" t="str">
        <f ca="1">IF(I58=Résumé!$A$1-1,K58,"")</f>
        <v/>
      </c>
      <c r="P58" s="9"/>
      <c r="Q58" s="9"/>
      <c r="R58" s="2"/>
      <c r="S58" s="2"/>
      <c r="T58" s="2"/>
    </row>
    <row r="59" spans="1:20" ht="12.75" customHeight="1" x14ac:dyDescent="0.2">
      <c r="A59" s="148" t="s">
        <v>52</v>
      </c>
      <c r="B59" s="14" t="s">
        <v>25</v>
      </c>
      <c r="C59" s="14"/>
      <c r="D59" s="14"/>
      <c r="E59" s="14"/>
      <c r="F59" s="140"/>
      <c r="G59" s="14"/>
      <c r="H59" s="15">
        <v>42893</v>
      </c>
      <c r="I59" s="15">
        <v>42953</v>
      </c>
      <c r="J59" s="14" t="str">
        <f t="shared" ca="1" si="4"/>
        <v>OUI</v>
      </c>
      <c r="K59" s="16" t="str">
        <f t="shared" si="1"/>
        <v>Z</v>
      </c>
      <c r="L59" s="16" t="str">
        <f t="shared" ca="1" si="5"/>
        <v>Z</v>
      </c>
      <c r="M59" s="16" t="str">
        <f t="shared" si="3"/>
        <v/>
      </c>
      <c r="N59" s="16" t="str">
        <f ca="1">IF(H59=Résumé!$A$1,K59,"")</f>
        <v/>
      </c>
      <c r="O59" s="16" t="str">
        <f ca="1">IF(I59=Résumé!$A$1-1,K59,"")</f>
        <v/>
      </c>
      <c r="P59" s="9"/>
      <c r="Q59" s="9"/>
      <c r="R59" s="2"/>
      <c r="S59" s="2"/>
      <c r="T59" s="2"/>
    </row>
    <row r="60" spans="1:20" ht="12.75" customHeight="1" x14ac:dyDescent="0.2">
      <c r="A60" s="148" t="s">
        <v>52</v>
      </c>
      <c r="B60" s="14" t="s">
        <v>20</v>
      </c>
      <c r="C60" s="14"/>
      <c r="D60" s="14"/>
      <c r="E60" s="14"/>
      <c r="F60" s="140"/>
      <c r="G60" s="14"/>
      <c r="H60" s="15">
        <v>42893</v>
      </c>
      <c r="I60" s="15">
        <v>42953</v>
      </c>
      <c r="J60" s="14" t="str">
        <f t="shared" ca="1" si="4"/>
        <v>OUI</v>
      </c>
      <c r="K60" s="16" t="str">
        <f t="shared" si="1"/>
        <v>Z</v>
      </c>
      <c r="L60" s="16" t="str">
        <f t="shared" ca="1" si="5"/>
        <v>Z</v>
      </c>
      <c r="M60" s="16" t="str">
        <f t="shared" si="3"/>
        <v/>
      </c>
      <c r="N60" s="16" t="str">
        <f ca="1">IF(H60=Résumé!$A$1,K60,"")</f>
        <v/>
      </c>
      <c r="O60" s="16" t="str">
        <f ca="1">IF(I60=Résumé!$A$1-1,K60,"")</f>
        <v/>
      </c>
      <c r="P60" s="9"/>
      <c r="Q60" s="9"/>
      <c r="R60" s="2"/>
      <c r="S60" s="2"/>
      <c r="T60" s="2"/>
    </row>
    <row r="61" spans="1:20" ht="12.75" customHeight="1" x14ac:dyDescent="0.2">
      <c r="A61" s="148" t="s">
        <v>52</v>
      </c>
      <c r="B61" s="14" t="s">
        <v>20</v>
      </c>
      <c r="C61" s="14"/>
      <c r="D61" s="14"/>
      <c r="E61" s="14"/>
      <c r="F61" s="140"/>
      <c r="G61" s="14"/>
      <c r="H61" s="15">
        <v>42893</v>
      </c>
      <c r="I61" s="15">
        <v>42953</v>
      </c>
      <c r="J61" s="14" t="str">
        <f t="shared" ca="1" si="4"/>
        <v>OUI</v>
      </c>
      <c r="K61" s="16" t="str">
        <f t="shared" si="1"/>
        <v>Z</v>
      </c>
      <c r="L61" s="16" t="str">
        <f t="shared" ca="1" si="5"/>
        <v>Z</v>
      </c>
      <c r="M61" s="16" t="str">
        <f t="shared" si="3"/>
        <v/>
      </c>
      <c r="N61" s="16" t="str">
        <f ca="1">IF(H61=Résumé!$A$1,K61,"")</f>
        <v/>
      </c>
      <c r="O61" s="16" t="str">
        <f ca="1">IF(I61=Résumé!$A$1-1,K61,"")</f>
        <v/>
      </c>
      <c r="P61" s="9"/>
      <c r="Q61" s="9"/>
      <c r="R61" s="2"/>
      <c r="S61" s="2"/>
      <c r="T61" s="2"/>
    </row>
    <row r="62" spans="1:20" ht="12.75" customHeight="1" x14ac:dyDescent="0.2">
      <c r="A62" s="148" t="s">
        <v>52</v>
      </c>
      <c r="B62" s="14" t="s">
        <v>27</v>
      </c>
      <c r="C62" s="14"/>
      <c r="D62" s="14"/>
      <c r="E62" s="14"/>
      <c r="F62" s="140"/>
      <c r="G62" s="14"/>
      <c r="H62" s="15">
        <v>42893</v>
      </c>
      <c r="I62" s="15">
        <v>42953</v>
      </c>
      <c r="J62" s="14" t="str">
        <f t="shared" ca="1" si="4"/>
        <v>OUI</v>
      </c>
      <c r="K62" s="16" t="str">
        <f t="shared" si="1"/>
        <v>Z</v>
      </c>
      <c r="L62" s="16" t="str">
        <f t="shared" ca="1" si="5"/>
        <v>Z</v>
      </c>
      <c r="M62" s="16" t="str">
        <f t="shared" si="3"/>
        <v/>
      </c>
      <c r="N62" s="16" t="str">
        <f ca="1">IF(H62=Résumé!$A$1,K62,"")</f>
        <v/>
      </c>
      <c r="O62" s="16" t="str">
        <f ca="1">IF(I62=Résumé!$A$1-1,K62,"")</f>
        <v/>
      </c>
      <c r="P62" s="9"/>
      <c r="Q62" s="9"/>
      <c r="R62" s="2"/>
      <c r="S62" s="2"/>
      <c r="T62" s="2"/>
    </row>
    <row r="63" spans="1:20" ht="12.75" customHeight="1" x14ac:dyDescent="0.2">
      <c r="A63" s="148" t="s">
        <v>52</v>
      </c>
      <c r="B63" s="14" t="s">
        <v>20</v>
      </c>
      <c r="C63" s="14"/>
      <c r="D63" s="14"/>
      <c r="E63" s="14"/>
      <c r="F63" s="140"/>
      <c r="G63" s="14"/>
      <c r="H63" s="15">
        <v>42893</v>
      </c>
      <c r="I63" s="15">
        <v>42953</v>
      </c>
      <c r="J63" s="14" t="str">
        <f t="shared" ca="1" si="4"/>
        <v>OUI</v>
      </c>
      <c r="K63" s="16" t="str">
        <f t="shared" si="1"/>
        <v>Z</v>
      </c>
      <c r="L63" s="16" t="str">
        <f t="shared" ca="1" si="5"/>
        <v>Z</v>
      </c>
      <c r="M63" s="16" t="str">
        <f t="shared" si="3"/>
        <v/>
      </c>
      <c r="N63" s="16" t="str">
        <f ca="1">IF(H63=Résumé!$A$1,K63,"")</f>
        <v/>
      </c>
      <c r="O63" s="16" t="str">
        <f ca="1">IF(I63=Résumé!$A$1-1,K63,"")</f>
        <v/>
      </c>
      <c r="P63" s="9"/>
      <c r="Q63" s="9"/>
      <c r="R63" s="2"/>
      <c r="S63" s="2"/>
      <c r="T63" s="2"/>
    </row>
    <row r="64" spans="1:20" ht="12.75" customHeight="1" x14ac:dyDescent="0.2">
      <c r="A64" s="148" t="s">
        <v>52</v>
      </c>
      <c r="B64" s="14" t="s">
        <v>20</v>
      </c>
      <c r="C64" s="14"/>
      <c r="D64" s="14"/>
      <c r="E64" s="14"/>
      <c r="F64" s="140"/>
      <c r="G64" s="14"/>
      <c r="H64" s="15">
        <v>42893</v>
      </c>
      <c r="I64" s="15">
        <v>42953</v>
      </c>
      <c r="J64" s="14" t="str">
        <f t="shared" ca="1" si="4"/>
        <v>OUI</v>
      </c>
      <c r="K64" s="16" t="str">
        <f t="shared" si="1"/>
        <v>Z</v>
      </c>
      <c r="L64" s="16" t="str">
        <f t="shared" ca="1" si="5"/>
        <v>Z</v>
      </c>
      <c r="M64" s="16" t="str">
        <f t="shared" si="3"/>
        <v/>
      </c>
      <c r="N64" s="16" t="str">
        <f ca="1">IF(H64=Résumé!$A$1,K64,"")</f>
        <v/>
      </c>
      <c r="O64" s="16" t="str">
        <f ca="1">IF(I64=Résumé!$A$1-1,K64,"")</f>
        <v/>
      </c>
      <c r="P64" s="9"/>
      <c r="Q64" s="9"/>
      <c r="R64" s="2"/>
      <c r="S64" s="2"/>
      <c r="T64" s="2"/>
    </row>
    <row r="65" spans="1:20" ht="12.75" customHeight="1" x14ac:dyDescent="0.2">
      <c r="A65" s="148" t="s">
        <v>52</v>
      </c>
      <c r="B65" s="14" t="s">
        <v>27</v>
      </c>
      <c r="C65" s="14"/>
      <c r="D65" s="14"/>
      <c r="E65" s="14"/>
      <c r="F65" s="140"/>
      <c r="G65" s="14"/>
      <c r="H65" s="15">
        <v>42893</v>
      </c>
      <c r="I65" s="15">
        <v>42953</v>
      </c>
      <c r="J65" s="14" t="str">
        <f t="shared" ca="1" si="4"/>
        <v>OUI</v>
      </c>
      <c r="K65" s="16" t="str">
        <f t="shared" si="1"/>
        <v>Z</v>
      </c>
      <c r="L65" s="16" t="str">
        <f t="shared" ca="1" si="5"/>
        <v>Z</v>
      </c>
      <c r="M65" s="16" t="str">
        <f t="shared" si="3"/>
        <v/>
      </c>
      <c r="N65" s="16" t="str">
        <f ca="1">IF(H65=Résumé!$A$1,K65,"")</f>
        <v/>
      </c>
      <c r="O65" s="16" t="str">
        <f ca="1">IF(I65=Résumé!$A$1-1,K65,"")</f>
        <v/>
      </c>
      <c r="P65" s="9"/>
      <c r="Q65" s="9"/>
      <c r="R65" s="2"/>
      <c r="S65" s="2"/>
      <c r="T65" s="2"/>
    </row>
    <row r="66" spans="1:20" ht="12.75" customHeight="1" x14ac:dyDescent="0.2">
      <c r="A66" s="148" t="s">
        <v>52</v>
      </c>
      <c r="B66" s="14" t="s">
        <v>7</v>
      </c>
      <c r="C66" s="14"/>
      <c r="D66" s="14"/>
      <c r="E66" s="14"/>
      <c r="F66" s="140"/>
      <c r="G66" s="14"/>
      <c r="H66" s="15">
        <v>42892</v>
      </c>
      <c r="I66" s="15">
        <v>42953</v>
      </c>
      <c r="J66" s="14" t="str">
        <f t="shared" ca="1" si="4"/>
        <v>OUI</v>
      </c>
      <c r="K66" s="16" t="str">
        <f t="shared" si="1"/>
        <v>X</v>
      </c>
      <c r="L66" s="16" t="str">
        <f t="shared" ca="1" si="5"/>
        <v>X</v>
      </c>
      <c r="M66" s="16" t="str">
        <f t="shared" si="3"/>
        <v/>
      </c>
      <c r="N66" s="16" t="str">
        <f ca="1">IF(H66=Résumé!$A$1,K66,"")</f>
        <v/>
      </c>
      <c r="O66" s="16" t="str">
        <f ca="1">IF(I66=Résumé!$A$1-1,K66,"")</f>
        <v/>
      </c>
      <c r="P66" s="9"/>
      <c r="Q66" s="9"/>
      <c r="R66" s="2"/>
      <c r="S66" s="2"/>
      <c r="T66" s="2"/>
    </row>
    <row r="67" spans="1:20" ht="12.75" customHeight="1" x14ac:dyDescent="0.2">
      <c r="A67" s="148" t="s">
        <v>52</v>
      </c>
      <c r="B67" s="14" t="s">
        <v>10</v>
      </c>
      <c r="C67" s="14"/>
      <c r="D67" s="14"/>
      <c r="E67" s="14"/>
      <c r="F67" s="140"/>
      <c r="G67" s="14"/>
      <c r="H67" s="15">
        <v>42893</v>
      </c>
      <c r="I67" s="15">
        <v>42953</v>
      </c>
      <c r="J67" s="14" t="str">
        <f t="shared" ref="J67:J98" ca="1" si="6">IF(AND($J$2&gt;=H67,$J$2&lt;=I67),"OUI","NON")</f>
        <v>OUI</v>
      </c>
      <c r="K67" s="16" t="str">
        <f t="shared" si="1"/>
        <v>Y</v>
      </c>
      <c r="L67" s="16" t="str">
        <f t="shared" ref="L67:L98" ca="1" si="7">IF(J67="OUI",K67,"")</f>
        <v>Y</v>
      </c>
      <c r="M67" s="16" t="str">
        <f t="shared" si="3"/>
        <v/>
      </c>
      <c r="N67" s="16" t="str">
        <f ca="1">IF(H67=Résumé!$A$1,K67,"")</f>
        <v/>
      </c>
      <c r="O67" s="16" t="str">
        <f ca="1">IF(I67=Résumé!$A$1-1,K67,"")</f>
        <v/>
      </c>
      <c r="P67" s="9"/>
      <c r="Q67" s="9"/>
      <c r="R67" s="2"/>
      <c r="S67" s="2"/>
      <c r="T67" s="2"/>
    </row>
    <row r="68" spans="1:20" ht="12.75" customHeight="1" x14ac:dyDescent="0.2">
      <c r="A68" s="148" t="s">
        <v>52</v>
      </c>
      <c r="B68" s="14" t="s">
        <v>20</v>
      </c>
      <c r="C68" s="14"/>
      <c r="D68" s="14"/>
      <c r="E68" s="14"/>
      <c r="F68" s="140"/>
      <c r="G68" s="14"/>
      <c r="H68" s="15">
        <v>42893</v>
      </c>
      <c r="I68" s="15">
        <v>42953</v>
      </c>
      <c r="J68" s="19" t="str">
        <f t="shared" ca="1" si="6"/>
        <v>OUI</v>
      </c>
      <c r="K68" s="16" t="str">
        <f t="shared" ref="K68:K100" si="8">IF(OR(B68="CES",B68="CNE",B68="LTN",B68="SLT",B68="ASP"),"X",IF(OR(B68="ACH",B68="ADC",B68="ADJ",B68="MAJ",B68="MJR",B68="MDL",B68="MCH",B68="MDC",B68="SGT",B68="SGC",B68="SCH"),"Y","Z"))</f>
        <v>Z</v>
      </c>
      <c r="L68" s="16" t="str">
        <f t="shared" ca="1" si="7"/>
        <v>Z</v>
      </c>
      <c r="M68" s="16" t="str">
        <f t="shared" ref="M68:M100" si="9">IF(C68="R",L68,"")</f>
        <v/>
      </c>
      <c r="N68" s="16" t="str">
        <f ca="1">IF(H68=Résumé!$A$1,K68,"")</f>
        <v/>
      </c>
      <c r="O68" s="16" t="str">
        <f ca="1">IF(I68=Résumé!$A$1-1,K68,"")</f>
        <v/>
      </c>
      <c r="P68" s="9"/>
      <c r="Q68" s="9"/>
      <c r="R68" s="2"/>
      <c r="S68" s="2"/>
      <c r="T68" s="2"/>
    </row>
    <row r="69" spans="1:20" ht="12.75" customHeight="1" x14ac:dyDescent="0.2">
      <c r="A69" s="148" t="s">
        <v>52</v>
      </c>
      <c r="B69" s="14" t="s">
        <v>4</v>
      </c>
      <c r="C69" s="14"/>
      <c r="D69" s="14"/>
      <c r="E69" s="14"/>
      <c r="F69" s="140"/>
      <c r="G69" s="14"/>
      <c r="H69" s="15">
        <v>42894</v>
      </c>
      <c r="I69" s="15">
        <v>42953</v>
      </c>
      <c r="J69" s="14" t="str">
        <f t="shared" ca="1" si="6"/>
        <v>OUI</v>
      </c>
      <c r="K69" s="16" t="str">
        <f t="shared" si="8"/>
        <v>Y</v>
      </c>
      <c r="L69" s="16" t="str">
        <f t="shared" ca="1" si="7"/>
        <v>Y</v>
      </c>
      <c r="M69" s="16" t="str">
        <f t="shared" si="9"/>
        <v/>
      </c>
      <c r="N69" s="16" t="str">
        <f ca="1">IF(H69=Résumé!$A$1,K69,"")</f>
        <v/>
      </c>
      <c r="O69" s="16" t="str">
        <f ca="1">IF(I69=Résumé!$A$1-1,K69,"")</f>
        <v/>
      </c>
      <c r="P69" s="9"/>
      <c r="Q69" s="9"/>
      <c r="R69" s="2"/>
      <c r="S69" s="2"/>
      <c r="T69" s="2"/>
    </row>
    <row r="70" spans="1:20" ht="12.75" customHeight="1" x14ac:dyDescent="0.2">
      <c r="A70" s="148" t="s">
        <v>52</v>
      </c>
      <c r="B70" s="14" t="s">
        <v>25</v>
      </c>
      <c r="C70" s="14"/>
      <c r="D70" s="14"/>
      <c r="E70" s="14"/>
      <c r="F70" s="140"/>
      <c r="G70" s="14"/>
      <c r="H70" s="15">
        <v>42893</v>
      </c>
      <c r="I70" s="15">
        <v>42953</v>
      </c>
      <c r="J70" s="14" t="str">
        <f t="shared" ca="1" si="6"/>
        <v>OUI</v>
      </c>
      <c r="K70" s="16" t="str">
        <f t="shared" si="8"/>
        <v>Z</v>
      </c>
      <c r="L70" s="16" t="str">
        <f t="shared" ca="1" si="7"/>
        <v>Z</v>
      </c>
      <c r="M70" s="16" t="str">
        <f t="shared" si="9"/>
        <v/>
      </c>
      <c r="N70" s="16" t="str">
        <f ca="1">IF(H70=Résumé!$A$1,K70,"")</f>
        <v/>
      </c>
      <c r="O70" s="16" t="str">
        <f ca="1">IF(I70=Résumé!$A$1-1,K70,"")</f>
        <v/>
      </c>
      <c r="P70" s="9"/>
      <c r="Q70" s="9"/>
      <c r="R70" s="2"/>
      <c r="S70" s="2"/>
      <c r="T70" s="2"/>
    </row>
    <row r="71" spans="1:20" ht="12.75" customHeight="1" x14ac:dyDescent="0.2">
      <c r="A71" s="148" t="s">
        <v>52</v>
      </c>
      <c r="B71" s="14" t="s">
        <v>20</v>
      </c>
      <c r="C71" s="14"/>
      <c r="D71" s="14"/>
      <c r="E71" s="14"/>
      <c r="F71" s="140"/>
      <c r="G71" s="14"/>
      <c r="H71" s="15">
        <v>42893</v>
      </c>
      <c r="I71" s="15">
        <v>42953</v>
      </c>
      <c r="J71" s="14" t="str">
        <f t="shared" ca="1" si="6"/>
        <v>OUI</v>
      </c>
      <c r="K71" s="16" t="str">
        <f t="shared" si="8"/>
        <v>Z</v>
      </c>
      <c r="L71" s="16" t="str">
        <f t="shared" ca="1" si="7"/>
        <v>Z</v>
      </c>
      <c r="M71" s="16" t="str">
        <f t="shared" si="9"/>
        <v/>
      </c>
      <c r="N71" s="16" t="str">
        <f ca="1">IF(H71=Résumé!$A$1,K71,"")</f>
        <v/>
      </c>
      <c r="O71" s="16" t="str">
        <f ca="1">IF(I71=Résumé!$A$1-1,K71,"")</f>
        <v/>
      </c>
      <c r="P71" s="9"/>
      <c r="Q71" s="9"/>
      <c r="R71" s="2"/>
      <c r="S71" s="2"/>
      <c r="T71" s="2"/>
    </row>
    <row r="72" spans="1:20" ht="12.75" customHeight="1" x14ac:dyDescent="0.2">
      <c r="A72" s="148" t="s">
        <v>52</v>
      </c>
      <c r="B72" s="14" t="s">
        <v>20</v>
      </c>
      <c r="C72" s="14"/>
      <c r="D72" s="14"/>
      <c r="E72" s="14"/>
      <c r="F72" s="140"/>
      <c r="G72" s="14"/>
      <c r="H72" s="15">
        <v>42893</v>
      </c>
      <c r="I72" s="15">
        <v>42953</v>
      </c>
      <c r="J72" s="14" t="str">
        <f t="shared" ca="1" si="6"/>
        <v>OUI</v>
      </c>
      <c r="K72" s="16" t="str">
        <f t="shared" si="8"/>
        <v>Z</v>
      </c>
      <c r="L72" s="16" t="str">
        <f t="shared" ca="1" si="7"/>
        <v>Z</v>
      </c>
      <c r="M72" s="16" t="str">
        <f t="shared" si="9"/>
        <v/>
      </c>
      <c r="N72" s="16" t="str">
        <f ca="1">IF(H72=Résumé!$A$1,K72,"")</f>
        <v/>
      </c>
      <c r="O72" s="16" t="str">
        <f ca="1">IF(I72=Résumé!$A$1-1,K72,"")</f>
        <v/>
      </c>
      <c r="P72" s="9"/>
      <c r="Q72" s="9"/>
      <c r="R72" s="2"/>
      <c r="S72" s="2"/>
      <c r="T72" s="2"/>
    </row>
    <row r="73" spans="1:20" ht="12.75" customHeight="1" x14ac:dyDescent="0.2">
      <c r="A73" s="148" t="s">
        <v>52</v>
      </c>
      <c r="B73" s="14" t="s">
        <v>20</v>
      </c>
      <c r="C73" s="14"/>
      <c r="D73" s="14"/>
      <c r="E73" s="14"/>
      <c r="F73" s="140"/>
      <c r="G73" s="14"/>
      <c r="H73" s="15">
        <v>42893</v>
      </c>
      <c r="I73" s="15">
        <v>42953</v>
      </c>
      <c r="J73" s="14" t="str">
        <f t="shared" ca="1" si="6"/>
        <v>OUI</v>
      </c>
      <c r="K73" s="16" t="str">
        <f t="shared" si="8"/>
        <v>Z</v>
      </c>
      <c r="L73" s="16" t="str">
        <f t="shared" ca="1" si="7"/>
        <v>Z</v>
      </c>
      <c r="M73" s="16" t="str">
        <f t="shared" si="9"/>
        <v/>
      </c>
      <c r="N73" s="16" t="str">
        <f ca="1">IF(H73=Résumé!$A$1,K73,"")</f>
        <v/>
      </c>
      <c r="O73" s="16" t="str">
        <f ca="1">IF(I73=Résumé!$A$1-1,K73,"")</f>
        <v/>
      </c>
      <c r="P73" s="9"/>
      <c r="Q73" s="9"/>
      <c r="R73" s="2"/>
      <c r="S73" s="2"/>
      <c r="T73" s="2"/>
    </row>
    <row r="74" spans="1:20" ht="12.75" customHeight="1" x14ac:dyDescent="0.2">
      <c r="A74" s="148" t="s">
        <v>52</v>
      </c>
      <c r="B74" s="14" t="s">
        <v>20</v>
      </c>
      <c r="C74" s="14"/>
      <c r="D74" s="14"/>
      <c r="E74" s="14"/>
      <c r="F74" s="140"/>
      <c r="G74" s="14"/>
      <c r="H74" s="15">
        <v>42893</v>
      </c>
      <c r="I74" s="15">
        <v>42953</v>
      </c>
      <c r="J74" s="14" t="str">
        <f t="shared" ca="1" si="6"/>
        <v>OUI</v>
      </c>
      <c r="K74" s="16" t="str">
        <f t="shared" si="8"/>
        <v>Z</v>
      </c>
      <c r="L74" s="16" t="str">
        <f t="shared" ca="1" si="7"/>
        <v>Z</v>
      </c>
      <c r="M74" s="16" t="str">
        <f t="shared" si="9"/>
        <v/>
      </c>
      <c r="N74" s="16" t="str">
        <f ca="1">IF(H74=Résumé!$A$1,K74,"")</f>
        <v/>
      </c>
      <c r="O74" s="16" t="str">
        <f ca="1">IF(I74=Résumé!$A$1-1,K74,"")</f>
        <v/>
      </c>
      <c r="P74" s="9"/>
      <c r="Q74" s="9"/>
      <c r="R74" s="2"/>
      <c r="S74" s="2"/>
      <c r="T74" s="2"/>
    </row>
    <row r="75" spans="1:20" ht="12.75" customHeight="1" x14ac:dyDescent="0.2">
      <c r="A75" s="148" t="s">
        <v>52</v>
      </c>
      <c r="B75" s="14" t="s">
        <v>27</v>
      </c>
      <c r="C75" s="14"/>
      <c r="D75" s="14"/>
      <c r="E75" s="14"/>
      <c r="F75" s="140"/>
      <c r="G75" s="14"/>
      <c r="H75" s="15">
        <v>42893</v>
      </c>
      <c r="I75" s="15">
        <v>42953</v>
      </c>
      <c r="J75" s="14" t="str">
        <f t="shared" ca="1" si="6"/>
        <v>OUI</v>
      </c>
      <c r="K75" s="16" t="str">
        <f t="shared" si="8"/>
        <v>Z</v>
      </c>
      <c r="L75" s="16" t="str">
        <f t="shared" ca="1" si="7"/>
        <v>Z</v>
      </c>
      <c r="M75" s="16" t="str">
        <f t="shared" si="9"/>
        <v/>
      </c>
      <c r="N75" s="16" t="str">
        <f ca="1">IF(H75=Résumé!$A$1,K75,"")</f>
        <v/>
      </c>
      <c r="O75" s="16" t="str">
        <f ca="1">IF(I75=Résumé!$A$1-1,K75,"")</f>
        <v/>
      </c>
      <c r="P75" s="9"/>
      <c r="Q75" s="9"/>
      <c r="R75" s="2"/>
      <c r="S75" s="2"/>
      <c r="T75" s="2"/>
    </row>
    <row r="76" spans="1:20" ht="12.75" customHeight="1" x14ac:dyDescent="0.2">
      <c r="A76" s="148" t="s">
        <v>52</v>
      </c>
      <c r="B76" s="14" t="s">
        <v>27</v>
      </c>
      <c r="C76" s="14"/>
      <c r="D76" s="14"/>
      <c r="E76" s="14"/>
      <c r="F76" s="140"/>
      <c r="G76" s="14"/>
      <c r="H76" s="15">
        <v>42893</v>
      </c>
      <c r="I76" s="15">
        <v>42953</v>
      </c>
      <c r="J76" s="14" t="str">
        <f t="shared" ca="1" si="6"/>
        <v>OUI</v>
      </c>
      <c r="K76" s="16" t="str">
        <f t="shared" si="8"/>
        <v>Z</v>
      </c>
      <c r="L76" s="16" t="str">
        <f t="shared" ca="1" si="7"/>
        <v>Z</v>
      </c>
      <c r="M76" s="16" t="str">
        <f t="shared" si="9"/>
        <v/>
      </c>
      <c r="N76" s="16" t="str">
        <f ca="1">IF(H76=Résumé!$A$1,K76,"")</f>
        <v/>
      </c>
      <c r="O76" s="16" t="str">
        <f ca="1">IF(I76=Résumé!$A$1-1,K76,"")</f>
        <v/>
      </c>
      <c r="P76" s="9"/>
      <c r="Q76" s="9"/>
      <c r="R76" s="2"/>
      <c r="S76" s="2"/>
      <c r="T76" s="2"/>
    </row>
    <row r="77" spans="1:20" ht="12.75" customHeight="1" x14ac:dyDescent="0.2">
      <c r="A77" s="148" t="s">
        <v>52</v>
      </c>
      <c r="B77" s="14" t="s">
        <v>4</v>
      </c>
      <c r="C77" s="14"/>
      <c r="D77" s="14"/>
      <c r="E77" s="14"/>
      <c r="F77" s="140"/>
      <c r="G77" s="14"/>
      <c r="H77" s="15">
        <v>42892</v>
      </c>
      <c r="I77" s="15">
        <v>42953</v>
      </c>
      <c r="J77" s="14" t="str">
        <f t="shared" ca="1" si="6"/>
        <v>OUI</v>
      </c>
      <c r="K77" s="16" t="str">
        <f t="shared" si="8"/>
        <v>Y</v>
      </c>
      <c r="L77" s="16" t="str">
        <f t="shared" ca="1" si="7"/>
        <v>Y</v>
      </c>
      <c r="M77" s="16" t="str">
        <f t="shared" si="9"/>
        <v/>
      </c>
      <c r="N77" s="16" t="str">
        <f ca="1">IF(H77=Résumé!$A$1,K77,"")</f>
        <v/>
      </c>
      <c r="O77" s="16" t="str">
        <f ca="1">IF(I77=Résumé!$A$1-1,K77,"")</f>
        <v/>
      </c>
      <c r="P77" s="9"/>
      <c r="Q77" s="9"/>
      <c r="R77" s="2"/>
      <c r="S77" s="2"/>
      <c r="T77" s="2"/>
    </row>
    <row r="78" spans="1:20" ht="12.75" customHeight="1" x14ac:dyDescent="0.2">
      <c r="A78" s="148" t="s">
        <v>52</v>
      </c>
      <c r="B78" s="14" t="s">
        <v>25</v>
      </c>
      <c r="C78" s="14"/>
      <c r="D78" s="14"/>
      <c r="E78" s="14"/>
      <c r="F78" s="140"/>
      <c r="G78" s="14"/>
      <c r="H78" s="15">
        <v>42893</v>
      </c>
      <c r="I78" s="15">
        <v>42953</v>
      </c>
      <c r="J78" s="14" t="str">
        <f t="shared" ca="1" si="6"/>
        <v>OUI</v>
      </c>
      <c r="K78" s="16" t="str">
        <f t="shared" si="8"/>
        <v>Z</v>
      </c>
      <c r="L78" s="16" t="str">
        <f t="shared" ca="1" si="7"/>
        <v>Z</v>
      </c>
      <c r="M78" s="16" t="str">
        <f t="shared" si="9"/>
        <v/>
      </c>
      <c r="N78" s="16" t="str">
        <f ca="1">IF(H78=Résumé!$A$1,K78,"")</f>
        <v/>
      </c>
      <c r="O78" s="16" t="str">
        <f ca="1">IF(I78=Résumé!$A$1-1,K78,"")</f>
        <v/>
      </c>
      <c r="P78" s="9"/>
      <c r="Q78" s="9"/>
      <c r="R78" s="2"/>
      <c r="S78" s="2"/>
      <c r="T78" s="2"/>
    </row>
    <row r="79" spans="1:20" ht="12.75" customHeight="1" x14ac:dyDescent="0.2">
      <c r="A79" s="148" t="s">
        <v>52</v>
      </c>
      <c r="B79" s="14" t="s">
        <v>20</v>
      </c>
      <c r="C79" s="14"/>
      <c r="D79" s="14"/>
      <c r="E79" s="14"/>
      <c r="F79" s="140"/>
      <c r="G79" s="14"/>
      <c r="H79" s="15">
        <v>42893</v>
      </c>
      <c r="I79" s="15">
        <v>42953</v>
      </c>
      <c r="J79" s="14" t="str">
        <f t="shared" ca="1" si="6"/>
        <v>OUI</v>
      </c>
      <c r="K79" s="16" t="str">
        <f t="shared" si="8"/>
        <v>Z</v>
      </c>
      <c r="L79" s="16" t="str">
        <f t="shared" ca="1" si="7"/>
        <v>Z</v>
      </c>
      <c r="M79" s="16" t="str">
        <f t="shared" si="9"/>
        <v/>
      </c>
      <c r="N79" s="16" t="str">
        <f ca="1">IF(H79=Résumé!$A$1,K79,"")</f>
        <v/>
      </c>
      <c r="O79" s="16" t="str">
        <f ca="1">IF(I79=Résumé!$A$1-1,K79,"")</f>
        <v/>
      </c>
      <c r="P79" s="9"/>
      <c r="Q79" s="9"/>
      <c r="R79" s="2"/>
      <c r="S79" s="2"/>
      <c r="T79" s="2"/>
    </row>
    <row r="80" spans="1:20" ht="12.75" customHeight="1" x14ac:dyDescent="0.2">
      <c r="A80" s="148" t="s">
        <v>52</v>
      </c>
      <c r="B80" s="14" t="s">
        <v>27</v>
      </c>
      <c r="C80" s="14"/>
      <c r="D80" s="14"/>
      <c r="E80" s="14"/>
      <c r="F80" s="140"/>
      <c r="G80" s="14"/>
      <c r="H80" s="15">
        <v>42893</v>
      </c>
      <c r="I80" s="15">
        <v>42953</v>
      </c>
      <c r="J80" s="14" t="str">
        <f t="shared" ca="1" si="6"/>
        <v>OUI</v>
      </c>
      <c r="K80" s="16" t="str">
        <f t="shared" si="8"/>
        <v>Z</v>
      </c>
      <c r="L80" s="16" t="str">
        <f t="shared" ca="1" si="7"/>
        <v>Z</v>
      </c>
      <c r="M80" s="16" t="str">
        <f t="shared" si="9"/>
        <v/>
      </c>
      <c r="N80" s="16" t="str">
        <f ca="1">IF(H80=Résumé!$A$1,K80,"")</f>
        <v/>
      </c>
      <c r="O80" s="16" t="str">
        <f ca="1">IF(I80=Résumé!$A$1-1,K80,"")</f>
        <v/>
      </c>
      <c r="P80" s="9"/>
      <c r="Q80" s="9"/>
      <c r="R80" s="2"/>
      <c r="S80" s="2"/>
      <c r="T80" s="2"/>
    </row>
    <row r="81" spans="1:20" ht="12.75" customHeight="1" x14ac:dyDescent="0.2">
      <c r="A81" s="148" t="s">
        <v>52</v>
      </c>
      <c r="B81" s="14" t="s">
        <v>27</v>
      </c>
      <c r="C81" s="14"/>
      <c r="D81" s="14"/>
      <c r="E81" s="14"/>
      <c r="F81" s="140"/>
      <c r="G81" s="14"/>
      <c r="H81" s="15">
        <v>42893</v>
      </c>
      <c r="I81" s="15">
        <v>42953</v>
      </c>
      <c r="J81" s="14" t="str">
        <f t="shared" ca="1" si="6"/>
        <v>OUI</v>
      </c>
      <c r="K81" s="16" t="str">
        <f t="shared" si="8"/>
        <v>Z</v>
      </c>
      <c r="L81" s="16" t="str">
        <f t="shared" ca="1" si="7"/>
        <v>Z</v>
      </c>
      <c r="M81" s="16" t="str">
        <f t="shared" si="9"/>
        <v/>
      </c>
      <c r="N81" s="16" t="str">
        <f ca="1">IF(H81=Résumé!$A$1,K81,"")</f>
        <v/>
      </c>
      <c r="O81" s="16" t="str">
        <f ca="1">IF(I81=Résumé!$A$1-1,K81,"")</f>
        <v/>
      </c>
      <c r="P81" s="9"/>
      <c r="Q81" s="9"/>
      <c r="R81" s="2"/>
      <c r="S81" s="2"/>
      <c r="T81" s="2"/>
    </row>
    <row r="82" spans="1:20" ht="12.75" customHeight="1" x14ac:dyDescent="0.2">
      <c r="A82" s="148" t="s">
        <v>52</v>
      </c>
      <c r="B82" s="14" t="s">
        <v>20</v>
      </c>
      <c r="C82" s="14"/>
      <c r="D82" s="14"/>
      <c r="E82" s="14"/>
      <c r="F82" s="140"/>
      <c r="G82" s="14"/>
      <c r="H82" s="15">
        <v>42893</v>
      </c>
      <c r="I82" s="15">
        <v>42953</v>
      </c>
      <c r="J82" s="14" t="str">
        <f t="shared" ca="1" si="6"/>
        <v>OUI</v>
      </c>
      <c r="K82" s="16" t="str">
        <f t="shared" si="8"/>
        <v>Z</v>
      </c>
      <c r="L82" s="16" t="str">
        <f t="shared" ca="1" si="7"/>
        <v>Z</v>
      </c>
      <c r="M82" s="16" t="str">
        <f t="shared" si="9"/>
        <v/>
      </c>
      <c r="N82" s="16" t="str">
        <f ca="1">IF(H82=Résumé!$A$1,K82,"")</f>
        <v/>
      </c>
      <c r="O82" s="16" t="str">
        <f ca="1">IF(I82=Résumé!$A$1-1,K82,"")</f>
        <v/>
      </c>
      <c r="P82" s="9"/>
      <c r="Q82" s="9"/>
      <c r="R82" s="2"/>
      <c r="S82" s="2"/>
      <c r="T82" s="2"/>
    </row>
    <row r="83" spans="1:20" ht="12.75" customHeight="1" x14ac:dyDescent="0.2">
      <c r="A83" s="148" t="s">
        <v>52</v>
      </c>
      <c r="B83" s="14" t="s">
        <v>20</v>
      </c>
      <c r="C83" s="14"/>
      <c r="D83" s="14"/>
      <c r="E83" s="14"/>
      <c r="F83" s="140"/>
      <c r="G83" s="14"/>
      <c r="H83" s="15">
        <v>42893</v>
      </c>
      <c r="I83" s="15">
        <v>42953</v>
      </c>
      <c r="J83" s="14" t="str">
        <f t="shared" ca="1" si="6"/>
        <v>OUI</v>
      </c>
      <c r="K83" s="16" t="str">
        <f t="shared" si="8"/>
        <v>Z</v>
      </c>
      <c r="L83" s="16" t="str">
        <f t="shared" ca="1" si="7"/>
        <v>Z</v>
      </c>
      <c r="M83" s="16" t="str">
        <f t="shared" si="9"/>
        <v/>
      </c>
      <c r="N83" s="16" t="str">
        <f ca="1">IF(H83=Résumé!$A$1,K83,"")</f>
        <v/>
      </c>
      <c r="O83" s="16" t="str">
        <f ca="1">IF(I83=Résumé!$A$1-1,K83,"")</f>
        <v/>
      </c>
      <c r="P83" s="9"/>
      <c r="Q83" s="9"/>
      <c r="R83" s="2"/>
      <c r="S83" s="2"/>
      <c r="T83" s="2"/>
    </row>
    <row r="84" spans="1:20" ht="12.75" customHeight="1" x14ac:dyDescent="0.2">
      <c r="A84" s="148" t="s">
        <v>52</v>
      </c>
      <c r="B84" s="14" t="s">
        <v>27</v>
      </c>
      <c r="C84" s="14"/>
      <c r="D84" s="14"/>
      <c r="E84" s="14"/>
      <c r="F84" s="140"/>
      <c r="G84" s="14"/>
      <c r="H84" s="15">
        <v>42893</v>
      </c>
      <c r="I84" s="15">
        <v>42953</v>
      </c>
      <c r="J84" s="14" t="str">
        <f t="shared" ca="1" si="6"/>
        <v>OUI</v>
      </c>
      <c r="K84" s="16" t="str">
        <f t="shared" si="8"/>
        <v>Z</v>
      </c>
      <c r="L84" s="16" t="str">
        <f t="shared" ca="1" si="7"/>
        <v>Z</v>
      </c>
      <c r="M84" s="16" t="str">
        <f t="shared" si="9"/>
        <v/>
      </c>
      <c r="N84" s="16" t="str">
        <f ca="1">IF(H84=Résumé!$A$1,K84,"")</f>
        <v/>
      </c>
      <c r="O84" s="16" t="str">
        <f ca="1">IF(I84=Résumé!$A$1-1,K84,"")</f>
        <v/>
      </c>
      <c r="P84" s="9"/>
      <c r="Q84" s="9"/>
      <c r="R84" s="2"/>
      <c r="S84" s="2"/>
      <c r="T84" s="2"/>
    </row>
    <row r="85" spans="1:20" ht="12.75" customHeight="1" x14ac:dyDescent="0.2">
      <c r="A85" s="148" t="s">
        <v>52</v>
      </c>
      <c r="B85" s="14" t="s">
        <v>4</v>
      </c>
      <c r="C85" s="14"/>
      <c r="D85" s="14"/>
      <c r="E85" s="14"/>
      <c r="F85" s="140"/>
      <c r="G85" s="14"/>
      <c r="H85" s="15">
        <v>42892</v>
      </c>
      <c r="I85" s="15">
        <v>42953</v>
      </c>
      <c r="J85" s="14" t="str">
        <f t="shared" ca="1" si="6"/>
        <v>OUI</v>
      </c>
      <c r="K85" s="16" t="str">
        <f t="shared" si="8"/>
        <v>Y</v>
      </c>
      <c r="L85" s="16" t="str">
        <f t="shared" ca="1" si="7"/>
        <v>Y</v>
      </c>
      <c r="M85" s="16" t="str">
        <f t="shared" si="9"/>
        <v/>
      </c>
      <c r="N85" s="16" t="str">
        <f ca="1">IF(H85=Résumé!$A$1,K85,"")</f>
        <v/>
      </c>
      <c r="O85" s="16" t="str">
        <f ca="1">IF(I85=Résumé!$A$1-1,K85,"")</f>
        <v/>
      </c>
      <c r="P85" s="9"/>
      <c r="Q85" s="9"/>
      <c r="R85" s="2"/>
      <c r="S85" s="2"/>
      <c r="T85" s="2"/>
    </row>
    <row r="86" spans="1:20" ht="12.75" customHeight="1" x14ac:dyDescent="0.2">
      <c r="A86" s="148" t="s">
        <v>52</v>
      </c>
      <c r="B86" s="14" t="s">
        <v>25</v>
      </c>
      <c r="C86" s="14"/>
      <c r="D86" s="14"/>
      <c r="E86" s="14"/>
      <c r="F86" s="140"/>
      <c r="G86" s="14"/>
      <c r="H86" s="15">
        <v>42893</v>
      </c>
      <c r="I86" s="15">
        <v>42953</v>
      </c>
      <c r="J86" s="14" t="str">
        <f t="shared" ca="1" si="6"/>
        <v>OUI</v>
      </c>
      <c r="K86" s="16" t="str">
        <f t="shared" si="8"/>
        <v>Z</v>
      </c>
      <c r="L86" s="16" t="str">
        <f t="shared" ca="1" si="7"/>
        <v>Z</v>
      </c>
      <c r="M86" s="16" t="str">
        <f t="shared" si="9"/>
        <v/>
      </c>
      <c r="N86" s="16" t="str">
        <f ca="1">IF(H86=Résumé!$A$1,K86,"")</f>
        <v/>
      </c>
      <c r="O86" s="16" t="str">
        <f ca="1">IF(I86=Résumé!$A$1-1,K86,"")</f>
        <v/>
      </c>
      <c r="P86" s="9"/>
      <c r="Q86" s="9"/>
      <c r="R86" s="2"/>
      <c r="S86" s="2"/>
      <c r="T86" s="2"/>
    </row>
    <row r="87" spans="1:20" ht="12.75" customHeight="1" x14ac:dyDescent="0.2">
      <c r="A87" s="148" t="s">
        <v>52</v>
      </c>
      <c r="B87" s="14" t="s">
        <v>27</v>
      </c>
      <c r="C87" s="14"/>
      <c r="D87" s="14"/>
      <c r="E87" s="14"/>
      <c r="F87" s="140"/>
      <c r="G87" s="14"/>
      <c r="H87" s="15">
        <v>42893</v>
      </c>
      <c r="I87" s="15">
        <v>42953</v>
      </c>
      <c r="J87" s="14" t="str">
        <f t="shared" ca="1" si="6"/>
        <v>OUI</v>
      </c>
      <c r="K87" s="16" t="str">
        <f t="shared" si="8"/>
        <v>Z</v>
      </c>
      <c r="L87" s="16" t="str">
        <f t="shared" ca="1" si="7"/>
        <v>Z</v>
      </c>
      <c r="M87" s="16" t="str">
        <f t="shared" si="9"/>
        <v/>
      </c>
      <c r="N87" s="16" t="str">
        <f ca="1">IF(H87=Résumé!$A$1,K87,"")</f>
        <v/>
      </c>
      <c r="O87" s="16" t="str">
        <f ca="1">IF(I87=Résumé!$A$1-1,K87,"")</f>
        <v/>
      </c>
      <c r="P87" s="9"/>
      <c r="Q87" s="9"/>
      <c r="R87" s="2"/>
      <c r="S87" s="2"/>
      <c r="T87" s="2"/>
    </row>
    <row r="88" spans="1:20" ht="12.75" customHeight="1" x14ac:dyDescent="0.2">
      <c r="A88" s="148" t="s">
        <v>52</v>
      </c>
      <c r="B88" s="14" t="s">
        <v>20</v>
      </c>
      <c r="C88" s="14"/>
      <c r="D88" s="14"/>
      <c r="E88" s="14"/>
      <c r="F88" s="140"/>
      <c r="G88" s="14"/>
      <c r="H88" s="15">
        <v>42893</v>
      </c>
      <c r="I88" s="15">
        <v>42953</v>
      </c>
      <c r="J88" s="14" t="str">
        <f t="shared" ca="1" si="6"/>
        <v>OUI</v>
      </c>
      <c r="K88" s="16" t="str">
        <f t="shared" si="8"/>
        <v>Z</v>
      </c>
      <c r="L88" s="16" t="str">
        <f t="shared" ca="1" si="7"/>
        <v>Z</v>
      </c>
      <c r="M88" s="16" t="str">
        <f t="shared" si="9"/>
        <v/>
      </c>
      <c r="N88" s="16" t="str">
        <f ca="1">IF(H88=Résumé!$A$1,K88,"")</f>
        <v/>
      </c>
      <c r="O88" s="16" t="str">
        <f ca="1">IF(I88=Résumé!$A$1-1,K88,"")</f>
        <v/>
      </c>
      <c r="P88" s="9"/>
      <c r="Q88" s="9"/>
      <c r="R88" s="2"/>
      <c r="S88" s="2"/>
      <c r="T88" s="2"/>
    </row>
    <row r="89" spans="1:20" ht="12.75" customHeight="1" x14ac:dyDescent="0.2">
      <c r="A89" s="148" t="s">
        <v>52</v>
      </c>
      <c r="B89" s="14" t="s">
        <v>20</v>
      </c>
      <c r="C89" s="14"/>
      <c r="D89" s="14"/>
      <c r="E89" s="14"/>
      <c r="F89" s="140"/>
      <c r="G89" s="14"/>
      <c r="H89" s="15">
        <v>42893</v>
      </c>
      <c r="I89" s="15">
        <v>42953</v>
      </c>
      <c r="J89" s="14" t="str">
        <f t="shared" ca="1" si="6"/>
        <v>OUI</v>
      </c>
      <c r="K89" s="16" t="str">
        <f t="shared" si="8"/>
        <v>Z</v>
      </c>
      <c r="L89" s="16" t="str">
        <f t="shared" ca="1" si="7"/>
        <v>Z</v>
      </c>
      <c r="M89" s="16" t="str">
        <f t="shared" si="9"/>
        <v/>
      </c>
      <c r="N89" s="16" t="str">
        <f ca="1">IF(H89=Résumé!$A$1,K89,"")</f>
        <v/>
      </c>
      <c r="O89" s="16" t="str">
        <f ca="1">IF(I89=Résumé!$A$1-1,K89,"")</f>
        <v/>
      </c>
      <c r="P89" s="9"/>
      <c r="Q89" s="9"/>
      <c r="R89" s="2"/>
      <c r="S89" s="2"/>
      <c r="T89" s="2"/>
    </row>
    <row r="90" spans="1:20" ht="12.75" customHeight="1" x14ac:dyDescent="0.2">
      <c r="A90" s="148" t="s">
        <v>52</v>
      </c>
      <c r="B90" s="14" t="s">
        <v>25</v>
      </c>
      <c r="C90" s="14"/>
      <c r="D90" s="14"/>
      <c r="E90" s="14"/>
      <c r="F90" s="140"/>
      <c r="G90" s="14"/>
      <c r="H90" s="15">
        <v>42893</v>
      </c>
      <c r="I90" s="15">
        <v>42953</v>
      </c>
      <c r="J90" s="14" t="str">
        <f t="shared" ca="1" si="6"/>
        <v>OUI</v>
      </c>
      <c r="K90" s="16" t="str">
        <f t="shared" si="8"/>
        <v>Z</v>
      </c>
      <c r="L90" s="16" t="str">
        <f t="shared" ca="1" si="7"/>
        <v>Z</v>
      </c>
      <c r="M90" s="16" t="str">
        <f t="shared" si="9"/>
        <v/>
      </c>
      <c r="N90" s="16" t="str">
        <f ca="1">IF(H90=Résumé!$A$1,K90,"")</f>
        <v/>
      </c>
      <c r="O90" s="16" t="str">
        <f ca="1">IF(I90=Résumé!$A$1-1,K90,"")</f>
        <v/>
      </c>
      <c r="P90" s="9"/>
      <c r="Q90" s="9"/>
      <c r="R90" s="2"/>
      <c r="S90" s="2"/>
      <c r="T90" s="2"/>
    </row>
    <row r="91" spans="1:20" ht="12.75" customHeight="1" x14ac:dyDescent="0.2">
      <c r="A91" s="148" t="s">
        <v>52</v>
      </c>
      <c r="B91" s="14" t="s">
        <v>27</v>
      </c>
      <c r="C91" s="14"/>
      <c r="D91" s="14"/>
      <c r="E91" s="14"/>
      <c r="F91" s="140"/>
      <c r="G91" s="14"/>
      <c r="H91" s="15">
        <v>42893</v>
      </c>
      <c r="I91" s="15">
        <v>42953</v>
      </c>
      <c r="J91" s="14" t="str">
        <f t="shared" ca="1" si="6"/>
        <v>OUI</v>
      </c>
      <c r="K91" s="16" t="str">
        <f t="shared" si="8"/>
        <v>Z</v>
      </c>
      <c r="L91" s="16" t="str">
        <f t="shared" ca="1" si="7"/>
        <v>Z</v>
      </c>
      <c r="M91" s="16" t="str">
        <f t="shared" si="9"/>
        <v/>
      </c>
      <c r="N91" s="16" t="str">
        <f ca="1">IF(H91=Résumé!$A$1,K91,"")</f>
        <v/>
      </c>
      <c r="O91" s="16" t="str">
        <f ca="1">IF(I91=Résumé!$A$1-1,K91,"")</f>
        <v/>
      </c>
      <c r="P91" s="9"/>
      <c r="Q91" s="9"/>
      <c r="R91" s="2"/>
      <c r="S91" s="2"/>
      <c r="T91" s="2"/>
    </row>
    <row r="92" spans="1:20" ht="12.75" customHeight="1" x14ac:dyDescent="0.2">
      <c r="A92" s="148" t="s">
        <v>52</v>
      </c>
      <c r="B92" s="14" t="s">
        <v>27</v>
      </c>
      <c r="C92" s="14"/>
      <c r="D92" s="14"/>
      <c r="E92" s="14"/>
      <c r="F92" s="140"/>
      <c r="G92" s="14"/>
      <c r="H92" s="15">
        <v>42893</v>
      </c>
      <c r="I92" s="15">
        <v>42953</v>
      </c>
      <c r="J92" s="14" t="str">
        <f t="shared" ca="1" si="6"/>
        <v>OUI</v>
      </c>
      <c r="K92" s="16" t="str">
        <f t="shared" si="8"/>
        <v>Z</v>
      </c>
      <c r="L92" s="16" t="str">
        <f t="shared" ca="1" si="7"/>
        <v>Z</v>
      </c>
      <c r="M92" s="16" t="str">
        <f t="shared" si="9"/>
        <v/>
      </c>
      <c r="N92" s="16" t="str">
        <f ca="1">IF(H92=Résumé!$A$1,K92,"")</f>
        <v/>
      </c>
      <c r="O92" s="16" t="str">
        <f ca="1">IF(I92=Résumé!$A$1-1,K92,"")</f>
        <v/>
      </c>
      <c r="P92" s="9"/>
      <c r="Q92" s="9"/>
      <c r="R92" s="2"/>
      <c r="S92" s="2"/>
      <c r="T92" s="2"/>
    </row>
    <row r="93" spans="1:20" ht="12.75" customHeight="1" x14ac:dyDescent="0.2">
      <c r="A93" s="148" t="s">
        <v>52</v>
      </c>
      <c r="B93" s="14" t="s">
        <v>9</v>
      </c>
      <c r="C93" s="14"/>
      <c r="D93" s="14"/>
      <c r="E93" s="14"/>
      <c r="F93" s="140"/>
      <c r="G93" s="14"/>
      <c r="H93" s="15">
        <v>42892</v>
      </c>
      <c r="I93" s="15">
        <v>42953</v>
      </c>
      <c r="J93" s="19" t="str">
        <f t="shared" ca="1" si="6"/>
        <v>OUI</v>
      </c>
      <c r="K93" s="16" t="str">
        <f t="shared" si="8"/>
        <v>X</v>
      </c>
      <c r="L93" s="16" t="str">
        <f t="shared" ca="1" si="7"/>
        <v>X</v>
      </c>
      <c r="M93" s="16" t="str">
        <f t="shared" si="9"/>
        <v/>
      </c>
      <c r="N93" s="16" t="str">
        <f ca="1">IF(H93=Résumé!$A$1,K93,"")</f>
        <v/>
      </c>
      <c r="O93" s="16" t="str">
        <f ca="1">IF(I93=Résumé!$A$1-1,K93,"")</f>
        <v/>
      </c>
      <c r="P93" s="9"/>
      <c r="Q93" s="9"/>
      <c r="R93" s="2"/>
      <c r="S93" s="2"/>
      <c r="T93" s="2"/>
    </row>
    <row r="94" spans="1:20" ht="12.75" customHeight="1" x14ac:dyDescent="0.2">
      <c r="A94" s="148" t="s">
        <v>52</v>
      </c>
      <c r="B94" s="14" t="s">
        <v>8</v>
      </c>
      <c r="C94" s="14"/>
      <c r="D94" s="14"/>
      <c r="E94" s="14"/>
      <c r="F94" s="140"/>
      <c r="G94" s="14"/>
      <c r="H94" s="15">
        <v>42931</v>
      </c>
      <c r="I94" s="15">
        <v>42953</v>
      </c>
      <c r="J94" s="14" t="str">
        <f t="shared" ca="1" si="6"/>
        <v>NON</v>
      </c>
      <c r="K94" s="16" t="str">
        <f t="shared" si="8"/>
        <v>Y</v>
      </c>
      <c r="L94" s="16" t="str">
        <f t="shared" ca="1" si="7"/>
        <v/>
      </c>
      <c r="M94" s="16" t="str">
        <f t="shared" si="9"/>
        <v/>
      </c>
      <c r="N94" s="16" t="str">
        <f ca="1">IF(H94=Résumé!$A$1,K94,"")</f>
        <v/>
      </c>
      <c r="O94" s="16" t="str">
        <f ca="1">IF(I94=Résumé!$A$1-1,K94,"")</f>
        <v/>
      </c>
      <c r="P94" s="9"/>
      <c r="Q94" s="9"/>
      <c r="R94" s="2"/>
      <c r="S94" s="2"/>
      <c r="T94" s="2"/>
    </row>
    <row r="95" spans="1:20" ht="12.75" customHeight="1" x14ac:dyDescent="0.2">
      <c r="A95" s="148" t="s">
        <v>52</v>
      </c>
      <c r="B95" s="14" t="s">
        <v>4</v>
      </c>
      <c r="C95" s="14"/>
      <c r="D95" s="14"/>
      <c r="E95" s="14"/>
      <c r="F95" s="140"/>
      <c r="G95" s="14"/>
      <c r="H95" s="15"/>
      <c r="I95" s="15"/>
      <c r="J95" s="14" t="str">
        <f t="shared" ca="1" si="6"/>
        <v>NON</v>
      </c>
      <c r="K95" s="16" t="str">
        <f t="shared" si="8"/>
        <v>Y</v>
      </c>
      <c r="L95" s="16" t="str">
        <f t="shared" ca="1" si="7"/>
        <v/>
      </c>
      <c r="M95" s="16" t="str">
        <f t="shared" si="9"/>
        <v/>
      </c>
      <c r="N95" s="16" t="str">
        <f ca="1">IF(H95=Résumé!$A$1,K95,"")</f>
        <v/>
      </c>
      <c r="O95" s="16" t="str">
        <f ca="1">IF(I95=Résumé!$A$1-1,K95,"")</f>
        <v/>
      </c>
      <c r="P95" s="9"/>
      <c r="Q95" s="9"/>
      <c r="R95" s="2"/>
      <c r="S95" s="2"/>
      <c r="T95" s="2"/>
    </row>
    <row r="96" spans="1:20" ht="12.75" customHeight="1" x14ac:dyDescent="0.2">
      <c r="A96" s="148" t="s">
        <v>52</v>
      </c>
      <c r="B96" s="14" t="s">
        <v>25</v>
      </c>
      <c r="C96" s="14"/>
      <c r="D96" s="14"/>
      <c r="E96" s="14"/>
      <c r="F96" s="140"/>
      <c r="G96" s="14"/>
      <c r="H96" s="15"/>
      <c r="I96" s="15"/>
      <c r="J96" s="14" t="str">
        <f t="shared" ca="1" si="6"/>
        <v>NON</v>
      </c>
      <c r="K96" s="16" t="str">
        <f t="shared" si="8"/>
        <v>Z</v>
      </c>
      <c r="L96" s="16" t="str">
        <f t="shared" ca="1" si="7"/>
        <v/>
      </c>
      <c r="M96" s="16" t="str">
        <f t="shared" si="9"/>
        <v/>
      </c>
      <c r="N96" s="16" t="str">
        <f ca="1">IF(H96=Résumé!$A$1,K96,"")</f>
        <v/>
      </c>
      <c r="O96" s="16" t="str">
        <f ca="1">IF(I96=Résumé!$A$1-1,K96,"")</f>
        <v/>
      </c>
      <c r="P96" s="9"/>
      <c r="Q96" s="9"/>
      <c r="R96" s="2"/>
      <c r="S96" s="2"/>
      <c r="T96" s="2"/>
    </row>
    <row r="97" spans="1:20" ht="12.75" customHeight="1" x14ac:dyDescent="0.2">
      <c r="A97" s="148" t="s">
        <v>52</v>
      </c>
      <c r="B97" s="14" t="s">
        <v>4</v>
      </c>
      <c r="C97" s="14"/>
      <c r="D97" s="14"/>
      <c r="E97" s="14"/>
      <c r="F97" s="140"/>
      <c r="G97" s="14"/>
      <c r="H97" s="15"/>
      <c r="I97" s="15"/>
      <c r="J97" s="14" t="str">
        <f t="shared" ca="1" si="6"/>
        <v>NON</v>
      </c>
      <c r="K97" s="16" t="str">
        <f t="shared" si="8"/>
        <v>Y</v>
      </c>
      <c r="L97" s="16" t="str">
        <f t="shared" ca="1" si="7"/>
        <v/>
      </c>
      <c r="M97" s="16" t="str">
        <f t="shared" si="9"/>
        <v/>
      </c>
      <c r="N97" s="16" t="str">
        <f ca="1">IF(H97=Résumé!$A$1,K97,"")</f>
        <v/>
      </c>
      <c r="O97" s="16" t="str">
        <f ca="1">IF(I97=Résumé!$A$1-1,K97,"")</f>
        <v/>
      </c>
      <c r="P97" s="9"/>
      <c r="Q97" s="9"/>
      <c r="R97" s="2"/>
      <c r="S97" s="2"/>
      <c r="T97" s="2"/>
    </row>
    <row r="98" spans="1:20" ht="12.75" customHeight="1" x14ac:dyDescent="0.2">
      <c r="A98" s="148" t="s">
        <v>52</v>
      </c>
      <c r="B98" s="14" t="s">
        <v>25</v>
      </c>
      <c r="C98" s="14"/>
      <c r="D98" s="14"/>
      <c r="E98" s="14"/>
      <c r="F98" s="140"/>
      <c r="G98" s="14"/>
      <c r="H98" s="15"/>
      <c r="I98" s="15"/>
      <c r="J98" s="14" t="str">
        <f t="shared" ca="1" si="6"/>
        <v>NON</v>
      </c>
      <c r="K98" s="16" t="str">
        <f t="shared" si="8"/>
        <v>Z</v>
      </c>
      <c r="L98" s="16" t="str">
        <f t="shared" ca="1" si="7"/>
        <v/>
      </c>
      <c r="M98" s="16" t="str">
        <f t="shared" si="9"/>
        <v/>
      </c>
      <c r="N98" s="16" t="str">
        <f ca="1">IF(H98=Résumé!$A$1,K98,"")</f>
        <v/>
      </c>
      <c r="O98" s="16" t="str">
        <f ca="1">IF(I98=Résumé!$A$1-1,K98,"")</f>
        <v/>
      </c>
      <c r="P98" s="9"/>
      <c r="Q98" s="9"/>
      <c r="R98" s="2"/>
      <c r="S98" s="2"/>
      <c r="T98" s="2"/>
    </row>
    <row r="99" spans="1:20" ht="12.75" customHeight="1" x14ac:dyDescent="0.2">
      <c r="A99" s="148" t="s">
        <v>52</v>
      </c>
      <c r="B99" s="14" t="s">
        <v>25</v>
      </c>
      <c r="C99" s="14"/>
      <c r="D99" s="14"/>
      <c r="E99" s="14"/>
      <c r="F99" s="140"/>
      <c r="G99" s="14"/>
      <c r="H99" s="15"/>
      <c r="I99" s="15"/>
      <c r="J99" s="14" t="str">
        <f ca="1">IF(AND($J$2&gt;=H99,$J$2&lt;=I99),"OUI","NON")</f>
        <v>NON</v>
      </c>
      <c r="K99" s="16" t="str">
        <f t="shared" si="8"/>
        <v>Z</v>
      </c>
      <c r="L99" s="16" t="str">
        <f ca="1">IF(J99="OUI",K99,"")</f>
        <v/>
      </c>
      <c r="M99" s="16" t="str">
        <f t="shared" si="9"/>
        <v/>
      </c>
      <c r="N99" s="16" t="str">
        <f ca="1">IF(H99=Résumé!$A$1,K99,"")</f>
        <v/>
      </c>
      <c r="O99" s="16" t="str">
        <f ca="1">IF(I99=Résumé!$A$1-1,K99,"")</f>
        <v/>
      </c>
      <c r="P99" s="9"/>
      <c r="Q99" s="9"/>
      <c r="R99" s="2"/>
      <c r="S99" s="2"/>
      <c r="T99" s="2"/>
    </row>
    <row r="100" spans="1:20" ht="12.75" customHeight="1" x14ac:dyDescent="0.2">
      <c r="A100" s="148" t="s">
        <v>52</v>
      </c>
      <c r="B100" s="14" t="s">
        <v>3</v>
      </c>
      <c r="C100" s="14"/>
      <c r="D100" s="14"/>
      <c r="E100" s="14"/>
      <c r="F100" s="140"/>
      <c r="G100" s="14"/>
      <c r="H100" s="15">
        <v>42904</v>
      </c>
      <c r="I100" s="15">
        <v>42953</v>
      </c>
      <c r="J100" s="14" t="str">
        <f ca="1">IF(AND($J$2&gt;=H100,$J$2&lt;=I100),"OUI","NON")</f>
        <v>NON</v>
      </c>
      <c r="K100" s="16" t="str">
        <f t="shared" si="8"/>
        <v>X</v>
      </c>
      <c r="L100" s="16" t="str">
        <f ca="1">IF(J100="OUI",K100,"")</f>
        <v/>
      </c>
      <c r="M100" s="16" t="str">
        <f t="shared" si="9"/>
        <v/>
      </c>
      <c r="N100" s="16" t="str">
        <f ca="1">IF(H100=Résumé!$A$1,K100,"")</f>
        <v/>
      </c>
      <c r="O100" s="16" t="str">
        <f ca="1">IF(I100=Résumé!$A$1-1,K100,"")</f>
        <v/>
      </c>
      <c r="P100" s="9"/>
      <c r="Q100" s="9"/>
      <c r="R100" s="2"/>
      <c r="S100" s="2"/>
      <c r="T100" s="2"/>
    </row>
  </sheetData>
  <conditionalFormatting sqref="D1 D3:D1048576">
    <cfRule type="duplicateValues" dxfId="56" priority="15"/>
    <cfRule type="duplicateValues" dxfId="55" priority="16"/>
    <cfRule type="duplicateValues" dxfId="54" priority="26"/>
  </conditionalFormatting>
  <conditionalFormatting sqref="H1:I1048576">
    <cfRule type="timePeriod" dxfId="53" priority="5" timePeriod="thisWeek">
      <formula>AND(TODAY()-ROUNDDOWN(H1,0)&lt;=WEEKDAY(TODAY())-1,ROUNDDOWN(H1,0)-TODAY()&lt;=7-WEEKDAY(TODAY()))</formula>
    </cfRule>
    <cfRule type="timePeriod" dxfId="52" priority="6" timePeriod="nextWeek">
      <formula>AND(ROUNDDOWN(H1,0)-TODAY()&gt;(7-WEEKDAY(TODAY())),ROUNDDOWN(H1,0)-TODAY()&lt;(15-WEEKDAY(TODAY())))</formula>
    </cfRule>
    <cfRule type="timePeriod" dxfId="51" priority="7" timePeriod="tomorrow">
      <formula>FLOOR(H1,1)=TODAY()+1</formula>
    </cfRule>
    <cfRule type="timePeriod" dxfId="50" priority="8" timePeriod="today">
      <formula>FLOOR(H1,1)=TODAY()</formula>
    </cfRule>
    <cfRule type="timePeriod" dxfId="49" priority="9" timePeriod="yesterday">
      <formula>FLOOR(H1,1)=TODAY()-1</formula>
    </cfRule>
  </conditionalFormatting>
  <conditionalFormatting sqref="D2">
    <cfRule type="duplicateValues" dxfId="48" priority="1"/>
    <cfRule type="duplicateValues" dxfId="47" priority="2"/>
    <cfRule type="duplicateValues" dxfId="46" priority="3"/>
    <cfRule type="duplicateValues" dxfId="45" priority="4"/>
  </conditionalFormatting>
  <pageMargins left="0.7" right="0.7" top="0.75" bottom="0.75" header="0.3" footer="0.3"/>
  <pageSetup paperSize="9" scale="5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94"/>
  <sheetViews>
    <sheetView workbookViewId="0">
      <selection activeCell="F7" sqref="F7"/>
    </sheetView>
  </sheetViews>
  <sheetFormatPr baseColWidth="10" defaultRowHeight="12.75" customHeight="1" x14ac:dyDescent="0.2"/>
  <cols>
    <col min="1" max="1" width="2.85546875" style="137" customWidth="1"/>
    <col min="2" max="2" width="6.140625" style="17" bestFit="1" customWidth="1"/>
    <col min="3" max="3" width="2" style="17" bestFit="1" customWidth="1"/>
    <col min="4" max="4" width="17.85546875" style="17" bestFit="1" customWidth="1"/>
    <col min="5" max="5" width="19.28515625" style="17" bestFit="1" customWidth="1"/>
    <col min="6" max="6" width="11.7109375" style="143" bestFit="1" customWidth="1"/>
    <col min="7" max="7" width="4.85546875" style="17" bestFit="1" customWidth="1"/>
    <col min="8" max="9" width="9.28515625" style="21" bestFit="1" customWidth="1"/>
    <col min="10" max="10" width="9.28515625" style="17" bestFit="1" customWidth="1"/>
    <col min="11" max="11" width="2.140625" style="23" bestFit="1" customWidth="1"/>
    <col min="12" max="12" width="1.85546875" style="23" bestFit="1" customWidth="1"/>
    <col min="13" max="13" width="2" style="23" bestFit="1" customWidth="1"/>
    <col min="14" max="14" width="2.5703125" style="23" bestFit="1" customWidth="1"/>
    <col min="15" max="15" width="3.28515625" style="23" bestFit="1" customWidth="1"/>
    <col min="16" max="16" width="1.85546875" style="23" customWidth="1"/>
    <col min="17" max="17" width="4.140625" style="23" bestFit="1" customWidth="1"/>
    <col min="18" max="18" width="1.85546875" style="17" bestFit="1" customWidth="1"/>
    <col min="19" max="21" width="2.7109375" style="17" bestFit="1" customWidth="1"/>
    <col min="22" max="16384" width="11.42578125" style="17"/>
  </cols>
  <sheetData>
    <row r="1" spans="1:21" ht="12.75" customHeight="1" thickBot="1" x14ac:dyDescent="0.25">
      <c r="B1" s="29"/>
      <c r="C1" s="29"/>
      <c r="D1" s="29"/>
      <c r="E1" s="28"/>
      <c r="F1" s="144"/>
      <c r="G1" s="29"/>
      <c r="H1" s="6"/>
      <c r="I1" s="6"/>
      <c r="J1" s="27" t="s">
        <v>12</v>
      </c>
      <c r="K1" s="8"/>
      <c r="P1" s="30"/>
      <c r="Q1" s="9"/>
      <c r="R1" s="93" t="s">
        <v>14</v>
      </c>
      <c r="S1" s="94" t="s">
        <v>15</v>
      </c>
      <c r="T1" s="95" t="s">
        <v>16</v>
      </c>
      <c r="U1" s="96" t="s">
        <v>35</v>
      </c>
    </row>
    <row r="2" spans="1:21" ht="12.75" customHeight="1" x14ac:dyDescent="0.2">
      <c r="A2" s="147" t="s">
        <v>38</v>
      </c>
      <c r="B2" s="146" t="s">
        <v>55</v>
      </c>
      <c r="C2" s="146" t="s">
        <v>30</v>
      </c>
      <c r="D2" s="146" t="s">
        <v>13</v>
      </c>
      <c r="E2" s="146" t="s">
        <v>24</v>
      </c>
      <c r="F2" s="149" t="s">
        <v>53</v>
      </c>
      <c r="G2" s="146" t="s">
        <v>54</v>
      </c>
      <c r="H2" s="11" t="s">
        <v>0</v>
      </c>
      <c r="I2" s="11" t="s">
        <v>1</v>
      </c>
      <c r="J2" s="12">
        <f ca="1">Résumé!A1</f>
        <v>42897</v>
      </c>
      <c r="K2" s="10" t="s">
        <v>38</v>
      </c>
      <c r="L2" s="10" t="s">
        <v>37</v>
      </c>
      <c r="M2" s="10" t="s">
        <v>30</v>
      </c>
      <c r="N2" s="10" t="s">
        <v>0</v>
      </c>
      <c r="O2" s="10" t="s">
        <v>45</v>
      </c>
      <c r="P2" s="31"/>
      <c r="Q2" s="59" t="s">
        <v>37</v>
      </c>
      <c r="R2" s="55">
        <f ca="1">COUNTIF($L:$L,R1)</f>
        <v>3</v>
      </c>
      <c r="S2" s="56">
        <f ca="1">COUNTIF($L:$L,S1)</f>
        <v>15</v>
      </c>
      <c r="T2" s="57">
        <f ca="1">COUNTIF($L:$L,T1)</f>
        <v>71</v>
      </c>
      <c r="U2" s="58">
        <f ca="1">SUM(R2:T2)</f>
        <v>89</v>
      </c>
    </row>
    <row r="3" spans="1:21" ht="12.75" customHeight="1" x14ac:dyDescent="0.2">
      <c r="A3" s="148" t="s">
        <v>56</v>
      </c>
      <c r="B3" s="14" t="s">
        <v>3</v>
      </c>
      <c r="C3" s="14"/>
      <c r="D3" s="14"/>
      <c r="E3" s="14"/>
      <c r="F3" s="140"/>
      <c r="G3" s="14"/>
      <c r="H3" s="15">
        <v>42894</v>
      </c>
      <c r="I3" s="15">
        <v>42953</v>
      </c>
      <c r="J3" s="14" t="str">
        <f t="shared" ref="J3:J34" ca="1" si="0">IF(AND($J$2&gt;=H3,$J$2&lt;=I3),"OUI","NON")</f>
        <v>OUI</v>
      </c>
      <c r="K3" s="16" t="str">
        <f>IF(OR(B3="CES",B3="CNE",B3="LTN",B3="SLT",B3="ASP"),"X",IF(OR(B3="ACH",B3="ADC",B3="ADJ",B3="MAJ",B3="MJR",B3="MDL",B3="MCH",B3="MDC",B3="SGT",B3="SGC",B3="SCH"),"Y","Z"))</f>
        <v>X</v>
      </c>
      <c r="L3" s="16" t="str">
        <f ca="1">IF(J3="OUI",K3,"")</f>
        <v>X</v>
      </c>
      <c r="M3" s="16" t="str">
        <f>IF(C3="R",L3,"")</f>
        <v/>
      </c>
      <c r="N3" s="16" t="str">
        <f ca="1">IF(H3=Résumé!$A$1,K3,"")</f>
        <v/>
      </c>
      <c r="O3" s="16" t="str">
        <f ca="1">IF(I3=Résumé!$A$1-1,K3,"")</f>
        <v/>
      </c>
      <c r="P3" s="30"/>
      <c r="Q3" s="91" t="s">
        <v>30</v>
      </c>
      <c r="R3" s="54">
        <f>COUNTIF($M:$M,R1)</f>
        <v>0</v>
      </c>
      <c r="S3" s="14">
        <f>COUNTIF($M:$M,S1)</f>
        <v>0</v>
      </c>
      <c r="T3" s="50">
        <f>COUNTIF($M:$M,T1)</f>
        <v>0</v>
      </c>
      <c r="U3" s="51">
        <f>SUM(R3:T3)</f>
        <v>0</v>
      </c>
    </row>
    <row r="4" spans="1:21" ht="12.75" customHeight="1" x14ac:dyDescent="0.2">
      <c r="A4" s="148" t="s">
        <v>56</v>
      </c>
      <c r="B4" s="14" t="s">
        <v>8</v>
      </c>
      <c r="C4" s="14"/>
      <c r="D4" s="14"/>
      <c r="E4" s="14"/>
      <c r="F4" s="140"/>
      <c r="G4" s="14"/>
      <c r="H4" s="15">
        <v>42894</v>
      </c>
      <c r="I4" s="15">
        <v>42953</v>
      </c>
      <c r="J4" s="14" t="str">
        <f t="shared" ca="1" si="0"/>
        <v>OUI</v>
      </c>
      <c r="K4" s="16" t="str">
        <f t="shared" ref="K4:K69" si="1">IF(OR(B4="CES",B4="CNE",B4="LTN",B4="SLT",B4="ASP"),"X",IF(OR(B4="ACH",B4="ADC",B4="ADJ",B4="MAJ",B4="MJR",B4="MDL",B4="MCH",B4="MDC",B4="SGT",B4="SGC",B4="SCH"),"Y","Z"))</f>
        <v>Y</v>
      </c>
      <c r="L4" s="16" t="str">
        <f t="shared" ref="L4:L34" ca="1" si="2">IF(J4="OUI",K4,"")</f>
        <v>Y</v>
      </c>
      <c r="M4" s="16" t="str">
        <f t="shared" ref="M4:M69" si="3">IF(C4="R",L4,"")</f>
        <v/>
      </c>
      <c r="N4" s="16" t="str">
        <f ca="1">IF(H4=Résumé!$A$1,K4,"")</f>
        <v/>
      </c>
      <c r="O4" s="16" t="str">
        <f ca="1">IF(I4=Résumé!$A$1-1,K4,"")</f>
        <v/>
      </c>
      <c r="P4" s="9"/>
      <c r="Q4" s="91" t="s">
        <v>0</v>
      </c>
      <c r="R4" s="54">
        <f ca="1">COUNTIF($N:$N,R1)</f>
        <v>0</v>
      </c>
      <c r="S4" s="14">
        <f ca="1">COUNTIF($N:$N,S1)</f>
        <v>1</v>
      </c>
      <c r="T4" s="50">
        <f ca="1">COUNTIF($N:$N,T1)</f>
        <v>0</v>
      </c>
      <c r="U4" s="52">
        <f ca="1">SUM(R4:T4)</f>
        <v>1</v>
      </c>
    </row>
    <row r="5" spans="1:21" ht="12.75" customHeight="1" thickBot="1" x14ac:dyDescent="0.25">
      <c r="A5" s="148" t="s">
        <v>56</v>
      </c>
      <c r="B5" s="14" t="s">
        <v>26</v>
      </c>
      <c r="C5" s="14"/>
      <c r="D5" s="14"/>
      <c r="E5" s="14"/>
      <c r="F5" s="140"/>
      <c r="G5" s="14"/>
      <c r="H5" s="15">
        <v>42894</v>
      </c>
      <c r="I5" s="15">
        <v>42953</v>
      </c>
      <c r="J5" s="14" t="str">
        <f t="shared" ca="1" si="0"/>
        <v>OUI</v>
      </c>
      <c r="K5" s="16" t="str">
        <f t="shared" si="1"/>
        <v>Z</v>
      </c>
      <c r="L5" s="16" t="str">
        <f t="shared" ca="1" si="2"/>
        <v>Z</v>
      </c>
      <c r="M5" s="16" t="str">
        <f t="shared" si="3"/>
        <v/>
      </c>
      <c r="N5" s="16" t="str">
        <f ca="1">IF(H5=Résumé!$A$1,K5,"")</f>
        <v/>
      </c>
      <c r="O5" s="16" t="str">
        <f ca="1">IF(I5=Résumé!$A$1-1,K5,"")</f>
        <v/>
      </c>
      <c r="P5" s="9"/>
      <c r="Q5" s="92" t="s">
        <v>1</v>
      </c>
      <c r="R5" s="20">
        <f ca="1">COUNTIF($O:$O,R1)</f>
        <v>0</v>
      </c>
      <c r="S5" s="13">
        <f ca="1">COUNTIF($O:$O,S1)</f>
        <v>0</v>
      </c>
      <c r="T5" s="32">
        <f ca="1">COUNTIF($O:$O,T1)</f>
        <v>0</v>
      </c>
      <c r="U5" s="53">
        <f ca="1">SUM(R5:T5)</f>
        <v>0</v>
      </c>
    </row>
    <row r="6" spans="1:21" ht="12.75" customHeight="1" x14ac:dyDescent="0.2">
      <c r="A6" s="148" t="s">
        <v>56</v>
      </c>
      <c r="B6" s="14" t="s">
        <v>26</v>
      </c>
      <c r="C6" s="14"/>
      <c r="D6" s="14"/>
      <c r="E6" s="14"/>
      <c r="F6" s="140"/>
      <c r="G6" s="14"/>
      <c r="H6" s="15">
        <v>42894</v>
      </c>
      <c r="I6" s="15">
        <v>42953</v>
      </c>
      <c r="J6" s="14" t="str">
        <f t="shared" ca="1" si="0"/>
        <v>OUI</v>
      </c>
      <c r="K6" s="16" t="str">
        <f t="shared" si="1"/>
        <v>Z</v>
      </c>
      <c r="L6" s="16" t="str">
        <f t="shared" ca="1" si="2"/>
        <v>Z</v>
      </c>
      <c r="M6" s="16" t="str">
        <f t="shared" si="3"/>
        <v/>
      </c>
      <c r="N6" s="16" t="str">
        <f ca="1">IF(H6=Résumé!$A$1,K6,"")</f>
        <v/>
      </c>
      <c r="O6" s="16" t="str">
        <f ca="1">IF(I6=Résumé!$A$1-1,K6,"")</f>
        <v/>
      </c>
      <c r="P6" s="9"/>
      <c r="Q6" s="9"/>
    </row>
    <row r="7" spans="1:21" ht="12.75" customHeight="1" x14ac:dyDescent="0.2">
      <c r="A7" s="148" t="s">
        <v>56</v>
      </c>
      <c r="B7" s="14" t="s">
        <v>8</v>
      </c>
      <c r="C7" s="14"/>
      <c r="D7" s="14"/>
      <c r="E7" s="14"/>
      <c r="F7" s="140"/>
      <c r="G7" s="14"/>
      <c r="H7" s="15">
        <v>42894</v>
      </c>
      <c r="I7" s="15">
        <v>42953</v>
      </c>
      <c r="J7" s="14" t="str">
        <f t="shared" ca="1" si="0"/>
        <v>OUI</v>
      </c>
      <c r="K7" s="16" t="str">
        <f t="shared" si="1"/>
        <v>Y</v>
      </c>
      <c r="L7" s="16" t="str">
        <f t="shared" ca="1" si="2"/>
        <v>Y</v>
      </c>
      <c r="M7" s="16" t="str">
        <f t="shared" si="3"/>
        <v/>
      </c>
      <c r="N7" s="16" t="str">
        <f ca="1">IF(H7=Résumé!$A$1,K7,"")</f>
        <v/>
      </c>
      <c r="O7" s="16" t="str">
        <f ca="1">IF(I7=Résumé!$A$1-1,K7,"")</f>
        <v/>
      </c>
      <c r="P7" s="9"/>
      <c r="Q7" s="9"/>
    </row>
    <row r="8" spans="1:21" ht="12.75" customHeight="1" x14ac:dyDescent="0.2">
      <c r="A8" s="148" t="s">
        <v>56</v>
      </c>
      <c r="B8" s="14" t="s">
        <v>25</v>
      </c>
      <c r="C8" s="14"/>
      <c r="D8" s="14"/>
      <c r="E8" s="14"/>
      <c r="F8" s="140"/>
      <c r="G8" s="14"/>
      <c r="H8" s="15"/>
      <c r="I8" s="15"/>
      <c r="J8" s="14" t="str">
        <f t="shared" ca="1" si="0"/>
        <v>NON</v>
      </c>
      <c r="K8" s="16" t="str">
        <f t="shared" si="1"/>
        <v>Z</v>
      </c>
      <c r="L8" s="16" t="str">
        <f t="shared" ca="1" si="2"/>
        <v/>
      </c>
      <c r="M8" s="16" t="str">
        <f t="shared" si="3"/>
        <v/>
      </c>
      <c r="N8" s="16" t="str">
        <f ca="1">IF(H8=Résumé!$A$1,K8,"")</f>
        <v/>
      </c>
      <c r="O8" s="16" t="str">
        <f ca="1">IF(I8=Résumé!$A$1-1,K8,"")</f>
        <v/>
      </c>
      <c r="P8" s="9"/>
      <c r="Q8" s="9"/>
    </row>
    <row r="9" spans="1:21" ht="12.75" customHeight="1" x14ac:dyDescent="0.2">
      <c r="A9" s="148" t="s">
        <v>56</v>
      </c>
      <c r="B9" s="14" t="s">
        <v>25</v>
      </c>
      <c r="C9" s="14"/>
      <c r="D9" s="14"/>
      <c r="E9" s="14"/>
      <c r="F9" s="140"/>
      <c r="G9" s="14"/>
      <c r="H9" s="15">
        <v>42894</v>
      </c>
      <c r="I9" s="15">
        <v>42953</v>
      </c>
      <c r="J9" s="14" t="str">
        <f t="shared" ca="1" si="0"/>
        <v>OUI</v>
      </c>
      <c r="K9" s="16" t="str">
        <f t="shared" si="1"/>
        <v>Z</v>
      </c>
      <c r="L9" s="16" t="str">
        <f t="shared" ca="1" si="2"/>
        <v>Z</v>
      </c>
      <c r="M9" s="16" t="str">
        <f t="shared" si="3"/>
        <v/>
      </c>
      <c r="N9" s="16" t="str">
        <f ca="1">IF(H9=Résumé!$A$1,K9,"")</f>
        <v/>
      </c>
      <c r="O9" s="16" t="str">
        <f ca="1">IF(I9=Résumé!$A$1-1,K9,"")</f>
        <v/>
      </c>
      <c r="P9" s="9"/>
      <c r="Q9" s="9"/>
    </row>
    <row r="10" spans="1:21" ht="12.75" customHeight="1" x14ac:dyDescent="0.2">
      <c r="A10" s="148" t="s">
        <v>56</v>
      </c>
      <c r="B10" s="14" t="s">
        <v>7</v>
      </c>
      <c r="C10" s="14"/>
      <c r="D10" s="14"/>
      <c r="E10" s="14"/>
      <c r="F10" s="140"/>
      <c r="G10" s="14"/>
      <c r="H10" s="15">
        <v>42894</v>
      </c>
      <c r="I10" s="15">
        <v>42953</v>
      </c>
      <c r="J10" s="14" t="str">
        <f t="shared" ca="1" si="0"/>
        <v>OUI</v>
      </c>
      <c r="K10" s="16" t="str">
        <f t="shared" si="1"/>
        <v>X</v>
      </c>
      <c r="L10" s="16" t="str">
        <f t="shared" ca="1" si="2"/>
        <v>X</v>
      </c>
      <c r="M10" s="16" t="str">
        <f t="shared" si="3"/>
        <v/>
      </c>
      <c r="N10" s="16" t="str">
        <f ca="1">IF(H10=Résumé!$A$1,K10,"")</f>
        <v/>
      </c>
      <c r="O10" s="16" t="str">
        <f ca="1">IF(I10=Résumé!$A$1-1,K10,"")</f>
        <v/>
      </c>
      <c r="P10" s="9"/>
      <c r="Q10" s="9"/>
    </row>
    <row r="11" spans="1:21" ht="12.75" customHeight="1" x14ac:dyDescent="0.2">
      <c r="A11" s="148" t="s">
        <v>56</v>
      </c>
      <c r="B11" s="14" t="s">
        <v>31</v>
      </c>
      <c r="C11" s="14"/>
      <c r="D11" s="14"/>
      <c r="E11" s="14"/>
      <c r="F11" s="140"/>
      <c r="G11" s="14"/>
      <c r="H11" s="15">
        <v>42894</v>
      </c>
      <c r="I11" s="15">
        <v>42953</v>
      </c>
      <c r="J11" s="14" t="str">
        <f t="shared" ca="1" si="0"/>
        <v>OUI</v>
      </c>
      <c r="K11" s="16" t="str">
        <f t="shared" si="1"/>
        <v>Y</v>
      </c>
      <c r="L11" s="16" t="str">
        <f t="shared" ca="1" si="2"/>
        <v>Y</v>
      </c>
      <c r="M11" s="16" t="str">
        <f t="shared" si="3"/>
        <v/>
      </c>
      <c r="N11" s="16" t="str">
        <f ca="1">IF(H11=Résumé!$A$1,K11,"")</f>
        <v/>
      </c>
      <c r="O11" s="16" t="str">
        <f ca="1">IF(I11=Résumé!$A$1-1,K11,"")</f>
        <v/>
      </c>
      <c r="P11" s="9"/>
      <c r="Q11" s="9"/>
    </row>
    <row r="12" spans="1:21" ht="12.75" customHeight="1" x14ac:dyDescent="0.2">
      <c r="A12" s="148" t="s">
        <v>56</v>
      </c>
      <c r="B12" s="14" t="s">
        <v>22</v>
      </c>
      <c r="C12" s="14"/>
      <c r="D12" s="14"/>
      <c r="E12" s="14"/>
      <c r="F12" s="140"/>
      <c r="G12" s="14"/>
      <c r="H12" s="15">
        <v>42894</v>
      </c>
      <c r="I12" s="15">
        <v>42953</v>
      </c>
      <c r="J12" s="14" t="str">
        <f t="shared" ca="1" si="0"/>
        <v>OUI</v>
      </c>
      <c r="K12" s="16" t="str">
        <f t="shared" si="1"/>
        <v>Z</v>
      </c>
      <c r="L12" s="16" t="str">
        <f t="shared" ca="1" si="2"/>
        <v>Z</v>
      </c>
      <c r="M12" s="16" t="str">
        <f t="shared" si="3"/>
        <v/>
      </c>
      <c r="N12" s="16" t="str">
        <f ca="1">IF(H12=Résumé!$A$1,K12,"")</f>
        <v/>
      </c>
      <c r="O12" s="16" t="str">
        <f ca="1">IF(I12=Résumé!$A$1-1,K12,"")</f>
        <v/>
      </c>
      <c r="P12" s="9"/>
      <c r="Q12" s="9"/>
    </row>
    <row r="13" spans="1:21" ht="12.75" customHeight="1" x14ac:dyDescent="0.2">
      <c r="A13" s="148" t="s">
        <v>56</v>
      </c>
      <c r="B13" s="14" t="s">
        <v>28</v>
      </c>
      <c r="C13" s="14"/>
      <c r="D13" s="14"/>
      <c r="E13" s="14"/>
      <c r="F13" s="140"/>
      <c r="G13" s="14"/>
      <c r="H13" s="15">
        <v>42894</v>
      </c>
      <c r="I13" s="15">
        <v>42953</v>
      </c>
      <c r="J13" s="14" t="str">
        <f t="shared" ca="1" si="0"/>
        <v>OUI</v>
      </c>
      <c r="K13" s="16" t="str">
        <f t="shared" si="1"/>
        <v>Y</v>
      </c>
      <c r="L13" s="16" t="str">
        <f t="shared" ca="1" si="2"/>
        <v>Y</v>
      </c>
      <c r="M13" s="16" t="str">
        <f t="shared" si="3"/>
        <v/>
      </c>
      <c r="N13" s="16" t="str">
        <f ca="1">IF(H13=Résumé!$A$1,K13,"")</f>
        <v/>
      </c>
      <c r="O13" s="16" t="str">
        <f ca="1">IF(I13=Résumé!$A$1-1,K13,"")</f>
        <v/>
      </c>
      <c r="P13" s="9"/>
      <c r="Q13" s="9"/>
      <c r="R13" s="18"/>
      <c r="S13" s="18"/>
      <c r="T13" s="18"/>
      <c r="U13" s="18"/>
    </row>
    <row r="14" spans="1:21" ht="12.75" customHeight="1" x14ac:dyDescent="0.2">
      <c r="A14" s="148" t="s">
        <v>56</v>
      </c>
      <c r="B14" s="14" t="s">
        <v>26</v>
      </c>
      <c r="C14" s="14"/>
      <c r="D14" s="14"/>
      <c r="E14" s="14"/>
      <c r="F14" s="140"/>
      <c r="G14" s="14"/>
      <c r="H14" s="15">
        <v>42894</v>
      </c>
      <c r="I14" s="15">
        <v>42953</v>
      </c>
      <c r="J14" s="14" t="str">
        <f t="shared" ca="1" si="0"/>
        <v>OUI</v>
      </c>
      <c r="K14" s="16" t="str">
        <f t="shared" si="1"/>
        <v>Z</v>
      </c>
      <c r="L14" s="16" t="str">
        <f t="shared" ca="1" si="2"/>
        <v>Z</v>
      </c>
      <c r="M14" s="16" t="str">
        <f t="shared" si="3"/>
        <v/>
      </c>
      <c r="N14" s="16" t="str">
        <f ca="1">IF(H14=Résumé!$A$1,K14,"")</f>
        <v/>
      </c>
      <c r="O14" s="16" t="str">
        <f ca="1">IF(I14=Résumé!$A$1-1,K14,"")</f>
        <v/>
      </c>
      <c r="P14" s="9"/>
      <c r="Q14" s="9"/>
    </row>
    <row r="15" spans="1:21" ht="12.75" customHeight="1" x14ac:dyDescent="0.2">
      <c r="A15" s="148" t="s">
        <v>56</v>
      </c>
      <c r="B15" s="14" t="s">
        <v>25</v>
      </c>
      <c r="C15" s="14"/>
      <c r="D15" s="14"/>
      <c r="E15" s="14"/>
      <c r="F15" s="140"/>
      <c r="G15" s="14"/>
      <c r="H15" s="15">
        <v>42894</v>
      </c>
      <c r="I15" s="15">
        <v>42953</v>
      </c>
      <c r="J15" s="19" t="str">
        <f t="shared" ca="1" si="0"/>
        <v>OUI</v>
      </c>
      <c r="K15" s="16" t="str">
        <f t="shared" si="1"/>
        <v>Z</v>
      </c>
      <c r="L15" s="16" t="str">
        <f t="shared" ca="1" si="2"/>
        <v>Z</v>
      </c>
      <c r="M15" s="16" t="str">
        <f t="shared" si="3"/>
        <v/>
      </c>
      <c r="N15" s="16" t="str">
        <f ca="1">IF(H15=Résumé!$A$1,K15,"")</f>
        <v/>
      </c>
      <c r="O15" s="16" t="str">
        <f ca="1">IF(I15=Résumé!$A$1-1,K15,"")</f>
        <v/>
      </c>
      <c r="P15" s="9"/>
      <c r="Q15" s="9"/>
    </row>
    <row r="16" spans="1:21" ht="12.75" customHeight="1" x14ac:dyDescent="0.2">
      <c r="A16" s="148" t="s">
        <v>56</v>
      </c>
      <c r="B16" s="14" t="s">
        <v>25</v>
      </c>
      <c r="C16" s="14"/>
      <c r="D16" s="14"/>
      <c r="E16" s="14"/>
      <c r="F16" s="140"/>
      <c r="G16" s="14"/>
      <c r="H16" s="15">
        <v>42894</v>
      </c>
      <c r="I16" s="15">
        <v>42953</v>
      </c>
      <c r="J16" s="14" t="str">
        <f t="shared" ca="1" si="0"/>
        <v>OUI</v>
      </c>
      <c r="K16" s="16" t="str">
        <f t="shared" si="1"/>
        <v>Z</v>
      </c>
      <c r="L16" s="16" t="str">
        <f t="shared" ca="1" si="2"/>
        <v>Z</v>
      </c>
      <c r="M16" s="16" t="str">
        <f t="shared" si="3"/>
        <v/>
      </c>
      <c r="N16" s="16" t="str">
        <f ca="1">IF(H16=Résumé!$A$1,K16,"")</f>
        <v/>
      </c>
      <c r="O16" s="16" t="str">
        <f ca="1">IF(I16=Résumé!$A$1-1,K16,"")</f>
        <v/>
      </c>
      <c r="P16" s="9"/>
      <c r="Q16" s="9"/>
    </row>
    <row r="17" spans="1:20" ht="12.75" customHeight="1" x14ac:dyDescent="0.2">
      <c r="A17" s="148" t="s">
        <v>56</v>
      </c>
      <c r="B17" s="14" t="s">
        <v>20</v>
      </c>
      <c r="C17" s="14"/>
      <c r="D17" s="14"/>
      <c r="E17" s="14"/>
      <c r="F17" s="140"/>
      <c r="G17" s="14"/>
      <c r="H17" s="15">
        <v>42894</v>
      </c>
      <c r="I17" s="15">
        <v>42953</v>
      </c>
      <c r="J17" s="14" t="str">
        <f t="shared" ca="1" si="0"/>
        <v>OUI</v>
      </c>
      <c r="K17" s="16" t="str">
        <f t="shared" si="1"/>
        <v>Z</v>
      </c>
      <c r="L17" s="16" t="str">
        <f t="shared" ca="1" si="2"/>
        <v>Z</v>
      </c>
      <c r="M17" s="16" t="str">
        <f t="shared" si="3"/>
        <v/>
      </c>
      <c r="N17" s="16" t="str">
        <f ca="1">IF(H17=Résumé!$A$1,K17,"")</f>
        <v/>
      </c>
      <c r="O17" s="16" t="str">
        <f ca="1">IF(I17=Résumé!$A$1-1,K17,"")</f>
        <v/>
      </c>
      <c r="P17" s="9"/>
      <c r="Q17" s="9"/>
    </row>
    <row r="18" spans="1:20" ht="12.75" customHeight="1" x14ac:dyDescent="0.2">
      <c r="A18" s="148" t="s">
        <v>56</v>
      </c>
      <c r="B18" s="14" t="s">
        <v>20</v>
      </c>
      <c r="C18" s="14"/>
      <c r="D18" s="14"/>
      <c r="E18" s="14"/>
      <c r="F18" s="140"/>
      <c r="G18" s="14"/>
      <c r="H18" s="15">
        <v>42894</v>
      </c>
      <c r="I18" s="15">
        <v>42953</v>
      </c>
      <c r="J18" s="14" t="str">
        <f t="shared" ca="1" si="0"/>
        <v>OUI</v>
      </c>
      <c r="K18" s="16" t="str">
        <f t="shared" si="1"/>
        <v>Z</v>
      </c>
      <c r="L18" s="16" t="str">
        <f t="shared" ca="1" si="2"/>
        <v>Z</v>
      </c>
      <c r="M18" s="16" t="str">
        <f t="shared" si="3"/>
        <v/>
      </c>
      <c r="N18" s="16" t="str">
        <f ca="1">IF(H18=Résumé!$A$1,K18,"")</f>
        <v/>
      </c>
      <c r="O18" s="16" t="str">
        <f ca="1">IF(I18=Résumé!$A$1-1,K18,"")</f>
        <v/>
      </c>
      <c r="P18" s="9"/>
      <c r="Q18" s="9"/>
    </row>
    <row r="19" spans="1:20" ht="12.75" customHeight="1" x14ac:dyDescent="0.2">
      <c r="A19" s="148" t="s">
        <v>56</v>
      </c>
      <c r="B19" s="14" t="s">
        <v>20</v>
      </c>
      <c r="C19" s="14"/>
      <c r="D19" s="14"/>
      <c r="E19" s="14"/>
      <c r="F19" s="140"/>
      <c r="G19" s="14"/>
      <c r="H19" s="15">
        <v>42894</v>
      </c>
      <c r="I19" s="15">
        <v>42953</v>
      </c>
      <c r="J19" s="14" t="str">
        <f t="shared" ca="1" si="0"/>
        <v>OUI</v>
      </c>
      <c r="K19" s="16" t="str">
        <f t="shared" si="1"/>
        <v>Z</v>
      </c>
      <c r="L19" s="16" t="str">
        <f t="shared" ca="1" si="2"/>
        <v>Z</v>
      </c>
      <c r="M19" s="16" t="str">
        <f t="shared" si="3"/>
        <v/>
      </c>
      <c r="N19" s="16" t="str">
        <f ca="1">IF(H19=Résumé!$A$1,K19,"")</f>
        <v/>
      </c>
      <c r="O19" s="16" t="str">
        <f ca="1">IF(I19=Résumé!$A$1-1,K19,"")</f>
        <v/>
      </c>
      <c r="P19" s="9"/>
      <c r="Q19" s="9"/>
    </row>
    <row r="20" spans="1:20" ht="12.75" customHeight="1" x14ac:dyDescent="0.2">
      <c r="A20" s="148" t="s">
        <v>56</v>
      </c>
      <c r="B20" s="14" t="s">
        <v>20</v>
      </c>
      <c r="C20" s="14"/>
      <c r="D20" s="14"/>
      <c r="E20" s="14"/>
      <c r="F20" s="140"/>
      <c r="G20" s="14"/>
      <c r="H20" s="15">
        <v>42894</v>
      </c>
      <c r="I20" s="15">
        <v>42953</v>
      </c>
      <c r="J20" s="14" t="str">
        <f t="shared" ca="1" si="0"/>
        <v>OUI</v>
      </c>
      <c r="K20" s="16" t="str">
        <f t="shared" si="1"/>
        <v>Z</v>
      </c>
      <c r="L20" s="16" t="str">
        <f t="shared" ca="1" si="2"/>
        <v>Z</v>
      </c>
      <c r="M20" s="16" t="str">
        <f t="shared" si="3"/>
        <v/>
      </c>
      <c r="N20" s="16" t="str">
        <f ca="1">IF(H20=Résumé!$A$1,K20,"")</f>
        <v/>
      </c>
      <c r="O20" s="16" t="str">
        <f ca="1">IF(I20=Résumé!$A$1-1,K20,"")</f>
        <v/>
      </c>
      <c r="P20" s="9"/>
      <c r="Q20" s="9"/>
    </row>
    <row r="21" spans="1:20" ht="12.75" customHeight="1" x14ac:dyDescent="0.2">
      <c r="A21" s="148" t="s">
        <v>56</v>
      </c>
      <c r="B21" s="14" t="s">
        <v>28</v>
      </c>
      <c r="C21" s="14"/>
      <c r="D21" s="14"/>
      <c r="E21" s="14"/>
      <c r="F21" s="140"/>
      <c r="G21" s="14"/>
      <c r="H21" s="15">
        <v>42894</v>
      </c>
      <c r="I21" s="15">
        <v>42953</v>
      </c>
      <c r="J21" s="14" t="str">
        <f t="shared" ca="1" si="0"/>
        <v>OUI</v>
      </c>
      <c r="K21" s="16" t="str">
        <f t="shared" si="1"/>
        <v>Y</v>
      </c>
      <c r="L21" s="16" t="str">
        <f t="shared" ca="1" si="2"/>
        <v>Y</v>
      </c>
      <c r="M21" s="16" t="str">
        <f t="shared" si="3"/>
        <v/>
      </c>
      <c r="N21" s="16" t="str">
        <f ca="1">IF(H21=Résumé!$A$1,K21,"")</f>
        <v/>
      </c>
      <c r="O21" s="16" t="str">
        <f ca="1">IF(I21=Résumé!$A$1-1,K21,"")</f>
        <v/>
      </c>
      <c r="P21" s="9"/>
      <c r="Q21" s="9"/>
    </row>
    <row r="22" spans="1:20" ht="12.75" customHeight="1" x14ac:dyDescent="0.2">
      <c r="A22" s="148" t="s">
        <v>56</v>
      </c>
      <c r="B22" s="14" t="s">
        <v>25</v>
      </c>
      <c r="C22" s="14"/>
      <c r="D22" s="14"/>
      <c r="E22" s="14"/>
      <c r="F22" s="140"/>
      <c r="G22" s="14"/>
      <c r="H22" s="15">
        <v>42894</v>
      </c>
      <c r="I22" s="15">
        <v>42953</v>
      </c>
      <c r="J22" s="14" t="str">
        <f t="shared" ca="1" si="0"/>
        <v>OUI</v>
      </c>
      <c r="K22" s="16" t="str">
        <f t="shared" si="1"/>
        <v>Z</v>
      </c>
      <c r="L22" s="16" t="str">
        <f t="shared" ca="1" si="2"/>
        <v>Z</v>
      </c>
      <c r="M22" s="16" t="str">
        <f t="shared" si="3"/>
        <v/>
      </c>
      <c r="N22" s="16" t="str">
        <f ca="1">IF(H22=Résumé!$A$1,K22,"")</f>
        <v/>
      </c>
      <c r="O22" s="16" t="str">
        <f ca="1">IF(I22=Résumé!$A$1-1,K22,"")</f>
        <v/>
      </c>
      <c r="P22" s="9"/>
      <c r="Q22" s="9"/>
    </row>
    <row r="23" spans="1:20" ht="12.75" customHeight="1" x14ac:dyDescent="0.2">
      <c r="A23" s="148" t="s">
        <v>56</v>
      </c>
      <c r="B23" s="14" t="s">
        <v>25</v>
      </c>
      <c r="C23" s="14"/>
      <c r="D23" s="14"/>
      <c r="E23" s="14"/>
      <c r="F23" s="140"/>
      <c r="G23" s="14"/>
      <c r="H23" s="15">
        <v>42894</v>
      </c>
      <c r="I23" s="15">
        <v>42953</v>
      </c>
      <c r="J23" s="14" t="str">
        <f t="shared" ca="1" si="0"/>
        <v>OUI</v>
      </c>
      <c r="K23" s="16" t="str">
        <f t="shared" si="1"/>
        <v>Z</v>
      </c>
      <c r="L23" s="16" t="str">
        <f t="shared" ca="1" si="2"/>
        <v>Z</v>
      </c>
      <c r="M23" s="16" t="str">
        <f t="shared" si="3"/>
        <v/>
      </c>
      <c r="N23" s="16" t="str">
        <f ca="1">IF(H23=Résumé!$A$1,K23,"")</f>
        <v/>
      </c>
      <c r="O23" s="16" t="str">
        <f ca="1">IF(I23=Résumé!$A$1-1,K23,"")</f>
        <v/>
      </c>
      <c r="P23" s="9"/>
      <c r="Q23" s="9"/>
    </row>
    <row r="24" spans="1:20" ht="12.75" customHeight="1" x14ac:dyDescent="0.2">
      <c r="A24" s="148" t="s">
        <v>56</v>
      </c>
      <c r="B24" s="14" t="s">
        <v>25</v>
      </c>
      <c r="C24" s="14"/>
      <c r="D24" s="14"/>
      <c r="E24" s="14"/>
      <c r="F24" s="140"/>
      <c r="G24" s="14"/>
      <c r="H24" s="15">
        <v>42894</v>
      </c>
      <c r="I24" s="15">
        <v>42953</v>
      </c>
      <c r="J24" s="14" t="str">
        <f t="shared" ca="1" si="0"/>
        <v>OUI</v>
      </c>
      <c r="K24" s="16" t="str">
        <f t="shared" si="1"/>
        <v>Z</v>
      </c>
      <c r="L24" s="16" t="str">
        <f t="shared" ca="1" si="2"/>
        <v>Z</v>
      </c>
      <c r="M24" s="16" t="str">
        <f t="shared" si="3"/>
        <v/>
      </c>
      <c r="N24" s="16" t="str">
        <f ca="1">IF(H24=Résumé!$A$1,K24,"")</f>
        <v/>
      </c>
      <c r="O24" s="16" t="str">
        <f ca="1">IF(I24=Résumé!$A$1-1,K24,"")</f>
        <v/>
      </c>
      <c r="P24" s="9"/>
      <c r="Q24" s="9"/>
    </row>
    <row r="25" spans="1:20" ht="12.75" customHeight="1" x14ac:dyDescent="0.2">
      <c r="A25" s="148" t="s">
        <v>56</v>
      </c>
      <c r="B25" s="14" t="s">
        <v>22</v>
      </c>
      <c r="C25" s="14"/>
      <c r="D25" s="14"/>
      <c r="E25" s="14"/>
      <c r="F25" s="140"/>
      <c r="G25" s="14"/>
      <c r="H25" s="15">
        <v>42894</v>
      </c>
      <c r="I25" s="15">
        <v>42953</v>
      </c>
      <c r="J25" s="14" t="str">
        <f t="shared" ca="1" si="0"/>
        <v>OUI</v>
      </c>
      <c r="K25" s="16" t="str">
        <f t="shared" si="1"/>
        <v>Z</v>
      </c>
      <c r="L25" s="16" t="str">
        <f t="shared" ca="1" si="2"/>
        <v>Z</v>
      </c>
      <c r="M25" s="16" t="str">
        <f t="shared" si="3"/>
        <v/>
      </c>
      <c r="N25" s="16" t="str">
        <f ca="1">IF(H25=Résumé!$A$1,K25,"")</f>
        <v/>
      </c>
      <c r="O25" s="16" t="str">
        <f ca="1">IF(I25=Résumé!$A$1-1,K25,"")</f>
        <v/>
      </c>
      <c r="P25" s="9"/>
      <c r="Q25" s="9"/>
    </row>
    <row r="26" spans="1:20" ht="12.75" customHeight="1" x14ac:dyDescent="0.2">
      <c r="A26" s="148" t="s">
        <v>56</v>
      </c>
      <c r="B26" s="14" t="s">
        <v>22</v>
      </c>
      <c r="C26" s="14"/>
      <c r="D26" s="14"/>
      <c r="E26" s="14"/>
      <c r="F26" s="140"/>
      <c r="G26" s="14"/>
      <c r="H26" s="15">
        <v>42894</v>
      </c>
      <c r="I26" s="15">
        <v>42953</v>
      </c>
      <c r="J26" s="14" t="str">
        <f t="shared" ca="1" si="0"/>
        <v>OUI</v>
      </c>
      <c r="K26" s="16" t="str">
        <f t="shared" si="1"/>
        <v>Z</v>
      </c>
      <c r="L26" s="16" t="str">
        <f t="shared" ca="1" si="2"/>
        <v>Z</v>
      </c>
      <c r="M26" s="16" t="str">
        <f t="shared" si="3"/>
        <v/>
      </c>
      <c r="N26" s="16" t="str">
        <f ca="1">IF(H26=Résumé!$A$1,K26,"")</f>
        <v/>
      </c>
      <c r="O26" s="16" t="str">
        <f ca="1">IF(I26=Résumé!$A$1-1,K26,"")</f>
        <v/>
      </c>
      <c r="P26" s="9"/>
      <c r="Q26" s="9"/>
    </row>
    <row r="27" spans="1:20" ht="12.75" customHeight="1" x14ac:dyDescent="0.2">
      <c r="A27" s="148" t="s">
        <v>56</v>
      </c>
      <c r="B27" s="14" t="s">
        <v>22</v>
      </c>
      <c r="C27" s="14"/>
      <c r="D27" s="14"/>
      <c r="E27" s="14"/>
      <c r="F27" s="140"/>
      <c r="G27" s="14"/>
      <c r="H27" s="15">
        <v>42894</v>
      </c>
      <c r="I27" s="15">
        <v>42953</v>
      </c>
      <c r="J27" s="14" t="str">
        <f t="shared" ca="1" si="0"/>
        <v>OUI</v>
      </c>
      <c r="K27" s="16" t="str">
        <f t="shared" si="1"/>
        <v>Z</v>
      </c>
      <c r="L27" s="16" t="str">
        <f t="shared" ca="1" si="2"/>
        <v>Z</v>
      </c>
      <c r="M27" s="16" t="str">
        <f t="shared" si="3"/>
        <v/>
      </c>
      <c r="N27" s="16" t="str">
        <f ca="1">IF(H27=Résumé!$A$1,K27,"")</f>
        <v/>
      </c>
      <c r="O27" s="16" t="str">
        <f ca="1">IF(I27=Résumé!$A$1-1,K27,"")</f>
        <v/>
      </c>
      <c r="P27" s="9"/>
      <c r="Q27" s="9"/>
    </row>
    <row r="28" spans="1:20" ht="12.75" customHeight="1" x14ac:dyDescent="0.2">
      <c r="A28" s="148" t="s">
        <v>56</v>
      </c>
      <c r="B28" s="14" t="s">
        <v>22</v>
      </c>
      <c r="C28" s="14"/>
      <c r="D28" s="14"/>
      <c r="E28" s="14"/>
      <c r="F28" s="140"/>
      <c r="G28" s="14"/>
      <c r="H28" s="15">
        <v>42894</v>
      </c>
      <c r="I28" s="15">
        <v>42953</v>
      </c>
      <c r="J28" s="14" t="str">
        <f t="shared" ca="1" si="0"/>
        <v>OUI</v>
      </c>
      <c r="K28" s="16" t="str">
        <f t="shared" si="1"/>
        <v>Z</v>
      </c>
      <c r="L28" s="16" t="str">
        <f t="shared" ca="1" si="2"/>
        <v>Z</v>
      </c>
      <c r="M28" s="16" t="str">
        <f t="shared" si="3"/>
        <v/>
      </c>
      <c r="N28" s="16" t="str">
        <f ca="1">IF(H28=Résumé!$A$1,K28,"")</f>
        <v/>
      </c>
      <c r="O28" s="16" t="str">
        <f ca="1">IF(I28=Résumé!$A$1-1,K28,"")</f>
        <v/>
      </c>
      <c r="P28" s="9"/>
      <c r="Q28" s="9"/>
    </row>
    <row r="29" spans="1:20" ht="12.75" customHeight="1" x14ac:dyDescent="0.2">
      <c r="A29" s="148" t="s">
        <v>56</v>
      </c>
      <c r="B29" s="14" t="s">
        <v>28</v>
      </c>
      <c r="C29" s="14"/>
      <c r="D29" s="14"/>
      <c r="E29" s="14"/>
      <c r="F29" s="140"/>
      <c r="G29" s="14"/>
      <c r="H29" s="15">
        <v>42894</v>
      </c>
      <c r="I29" s="15">
        <v>42953</v>
      </c>
      <c r="J29" s="14" t="str">
        <f t="shared" ca="1" si="0"/>
        <v>OUI</v>
      </c>
      <c r="K29" s="16" t="str">
        <f t="shared" si="1"/>
        <v>Y</v>
      </c>
      <c r="L29" s="16" t="str">
        <f t="shared" ca="1" si="2"/>
        <v>Y</v>
      </c>
      <c r="M29" s="16" t="str">
        <f t="shared" si="3"/>
        <v/>
      </c>
      <c r="N29" s="16" t="str">
        <f ca="1">IF(H29=Résumé!$A$1,K29,"")</f>
        <v/>
      </c>
      <c r="O29" s="16" t="str">
        <f ca="1">IF(I29=Résumé!$A$1-1,K29,"")</f>
        <v/>
      </c>
      <c r="P29" s="9"/>
      <c r="Q29" s="9"/>
      <c r="R29" s="2"/>
      <c r="S29" s="2"/>
      <c r="T29" s="2"/>
    </row>
    <row r="30" spans="1:20" ht="12.75" customHeight="1" x14ac:dyDescent="0.2">
      <c r="A30" s="148" t="s">
        <v>56</v>
      </c>
      <c r="B30" s="14" t="s">
        <v>25</v>
      </c>
      <c r="C30" s="14"/>
      <c r="D30" s="14"/>
      <c r="E30" s="14"/>
      <c r="F30" s="140"/>
      <c r="G30" s="14"/>
      <c r="H30" s="15">
        <v>42894</v>
      </c>
      <c r="I30" s="15">
        <v>42953</v>
      </c>
      <c r="J30" s="14" t="str">
        <f t="shared" ca="1" si="0"/>
        <v>OUI</v>
      </c>
      <c r="K30" s="16" t="str">
        <f t="shared" si="1"/>
        <v>Z</v>
      </c>
      <c r="L30" s="16" t="str">
        <f t="shared" ca="1" si="2"/>
        <v>Z</v>
      </c>
      <c r="M30" s="16" t="str">
        <f t="shared" si="3"/>
        <v/>
      </c>
      <c r="N30" s="16" t="str">
        <f ca="1">IF(H30=Résumé!$A$1,K30,"")</f>
        <v/>
      </c>
      <c r="O30" s="16" t="str">
        <f ca="1">IF(I30=Résumé!$A$1-1,K30,"")</f>
        <v/>
      </c>
      <c r="P30" s="9"/>
      <c r="Q30" s="9"/>
      <c r="R30" s="2"/>
      <c r="S30" s="2"/>
      <c r="T30" s="2"/>
    </row>
    <row r="31" spans="1:20" ht="12.75" customHeight="1" x14ac:dyDescent="0.2">
      <c r="A31" s="148" t="s">
        <v>56</v>
      </c>
      <c r="B31" s="14" t="s">
        <v>20</v>
      </c>
      <c r="C31" s="14"/>
      <c r="D31" s="14"/>
      <c r="E31" s="14"/>
      <c r="F31" s="140"/>
      <c r="G31" s="14"/>
      <c r="H31" s="15">
        <v>42894</v>
      </c>
      <c r="I31" s="15">
        <v>42953</v>
      </c>
      <c r="J31" s="14" t="str">
        <f t="shared" ca="1" si="0"/>
        <v>OUI</v>
      </c>
      <c r="K31" s="16" t="str">
        <f t="shared" si="1"/>
        <v>Z</v>
      </c>
      <c r="L31" s="16" t="str">
        <f t="shared" ca="1" si="2"/>
        <v>Z</v>
      </c>
      <c r="M31" s="16" t="str">
        <f t="shared" si="3"/>
        <v/>
      </c>
      <c r="N31" s="16" t="str">
        <f ca="1">IF(H31=Résumé!$A$1,K31,"")</f>
        <v/>
      </c>
      <c r="O31" s="16" t="str">
        <f ca="1">IF(I31=Résumé!$A$1-1,K31,"")</f>
        <v/>
      </c>
      <c r="P31" s="9"/>
      <c r="Q31" s="9"/>
      <c r="R31" s="2"/>
      <c r="S31" s="2"/>
      <c r="T31" s="2"/>
    </row>
    <row r="32" spans="1:20" ht="12.75" customHeight="1" x14ac:dyDescent="0.2">
      <c r="A32" s="148" t="s">
        <v>56</v>
      </c>
      <c r="B32" s="14" t="s">
        <v>25</v>
      </c>
      <c r="C32" s="14"/>
      <c r="D32" s="14"/>
      <c r="E32" s="14"/>
      <c r="F32" s="140"/>
      <c r="G32" s="14"/>
      <c r="H32" s="15">
        <v>42894</v>
      </c>
      <c r="I32" s="15">
        <v>42953</v>
      </c>
      <c r="J32" s="14" t="str">
        <f t="shared" ca="1" si="0"/>
        <v>OUI</v>
      </c>
      <c r="K32" s="16" t="str">
        <f t="shared" si="1"/>
        <v>Z</v>
      </c>
      <c r="L32" s="16" t="str">
        <f t="shared" ca="1" si="2"/>
        <v>Z</v>
      </c>
      <c r="M32" s="16" t="str">
        <f t="shared" si="3"/>
        <v/>
      </c>
      <c r="N32" s="16" t="str">
        <f ca="1">IF(H32=Résumé!$A$1,K32,"")</f>
        <v/>
      </c>
      <c r="O32" s="16" t="str">
        <f ca="1">IF(I32=Résumé!$A$1-1,K32,"")</f>
        <v/>
      </c>
      <c r="P32" s="9"/>
      <c r="Q32" s="9"/>
      <c r="R32" s="2"/>
      <c r="S32" s="2"/>
      <c r="T32" s="2"/>
    </row>
    <row r="33" spans="1:20" ht="12.75" customHeight="1" x14ac:dyDescent="0.2">
      <c r="A33" s="148" t="s">
        <v>56</v>
      </c>
      <c r="B33" s="14" t="s">
        <v>20</v>
      </c>
      <c r="C33" s="14"/>
      <c r="D33" s="14"/>
      <c r="E33" s="14"/>
      <c r="F33" s="140"/>
      <c r="G33" s="14"/>
      <c r="H33" s="15">
        <v>42894</v>
      </c>
      <c r="I33" s="15">
        <v>42953</v>
      </c>
      <c r="J33" s="14" t="str">
        <f t="shared" ca="1" si="0"/>
        <v>OUI</v>
      </c>
      <c r="K33" s="16" t="str">
        <f t="shared" si="1"/>
        <v>Z</v>
      </c>
      <c r="L33" s="16" t="str">
        <f t="shared" ca="1" si="2"/>
        <v>Z</v>
      </c>
      <c r="M33" s="16" t="str">
        <f t="shared" si="3"/>
        <v/>
      </c>
      <c r="N33" s="16" t="str">
        <f ca="1">IF(H33=Résumé!$A$1,K33,"")</f>
        <v/>
      </c>
      <c r="O33" s="16" t="str">
        <f ca="1">IF(I33=Résumé!$A$1-1,K33,"")</f>
        <v/>
      </c>
      <c r="P33" s="9"/>
      <c r="Q33" s="9"/>
      <c r="R33" s="2"/>
      <c r="S33" s="2"/>
      <c r="T33" s="2"/>
    </row>
    <row r="34" spans="1:20" ht="12.75" customHeight="1" x14ac:dyDescent="0.2">
      <c r="A34" s="148" t="s">
        <v>56</v>
      </c>
      <c r="B34" s="14" t="s">
        <v>20</v>
      </c>
      <c r="C34" s="14"/>
      <c r="D34" s="14"/>
      <c r="E34" s="14"/>
      <c r="F34" s="140"/>
      <c r="G34" s="14"/>
      <c r="H34" s="15">
        <v>42894</v>
      </c>
      <c r="I34" s="15">
        <v>42953</v>
      </c>
      <c r="J34" s="14" t="str">
        <f t="shared" ca="1" si="0"/>
        <v>OUI</v>
      </c>
      <c r="K34" s="16" t="str">
        <f t="shared" si="1"/>
        <v>Z</v>
      </c>
      <c r="L34" s="16" t="str">
        <f t="shared" ca="1" si="2"/>
        <v>Z</v>
      </c>
      <c r="M34" s="16" t="str">
        <f t="shared" si="3"/>
        <v/>
      </c>
      <c r="N34" s="16" t="str">
        <f ca="1">IF(H34=Résumé!$A$1,K34,"")</f>
        <v/>
      </c>
      <c r="O34" s="16" t="str">
        <f ca="1">IF(I34=Résumé!$A$1-1,K34,"")</f>
        <v/>
      </c>
      <c r="P34" s="9"/>
      <c r="Q34" s="9"/>
      <c r="R34" s="2"/>
      <c r="S34" s="2"/>
      <c r="T34" s="2"/>
    </row>
    <row r="35" spans="1:20" ht="12.75" customHeight="1" x14ac:dyDescent="0.2">
      <c r="A35" s="148" t="s">
        <v>56</v>
      </c>
      <c r="B35" s="14" t="s">
        <v>20</v>
      </c>
      <c r="C35" s="14"/>
      <c r="D35" s="14"/>
      <c r="E35" s="14"/>
      <c r="F35" s="140"/>
      <c r="G35" s="14"/>
      <c r="H35" s="15">
        <v>42894</v>
      </c>
      <c r="I35" s="15">
        <v>42953</v>
      </c>
      <c r="J35" s="14" t="str">
        <f t="shared" ref="J35:J68" ca="1" si="4">IF(AND($J$2&gt;=H35,$J$2&lt;=I35),"OUI","NON")</f>
        <v>OUI</v>
      </c>
      <c r="K35" s="16" t="str">
        <f t="shared" si="1"/>
        <v>Z</v>
      </c>
      <c r="L35" s="16" t="str">
        <f t="shared" ref="L35:L68" ca="1" si="5">IF(J35="OUI",K35,"")</f>
        <v>Z</v>
      </c>
      <c r="M35" s="16" t="str">
        <f t="shared" si="3"/>
        <v/>
      </c>
      <c r="N35" s="16" t="str">
        <f ca="1">IF(H35=Résumé!$A$1,K35,"")</f>
        <v/>
      </c>
      <c r="O35" s="16" t="str">
        <f ca="1">IF(I35=Résumé!$A$1-1,K35,"")</f>
        <v/>
      </c>
      <c r="P35" s="9"/>
      <c r="Q35" s="9"/>
      <c r="R35" s="2"/>
      <c r="S35" s="2"/>
      <c r="T35" s="2"/>
    </row>
    <row r="36" spans="1:20" ht="12.75" customHeight="1" x14ac:dyDescent="0.2">
      <c r="A36" s="148" t="s">
        <v>56</v>
      </c>
      <c r="B36" s="14" t="s">
        <v>22</v>
      </c>
      <c r="C36" s="14"/>
      <c r="D36" s="14"/>
      <c r="E36" s="14"/>
      <c r="F36" s="140"/>
      <c r="G36" s="14"/>
      <c r="H36" s="15">
        <v>42894</v>
      </c>
      <c r="I36" s="15">
        <v>42953</v>
      </c>
      <c r="J36" s="14" t="str">
        <f t="shared" ca="1" si="4"/>
        <v>OUI</v>
      </c>
      <c r="K36" s="16" t="str">
        <f t="shared" si="1"/>
        <v>Z</v>
      </c>
      <c r="L36" s="16" t="str">
        <f t="shared" ca="1" si="5"/>
        <v>Z</v>
      </c>
      <c r="M36" s="16" t="str">
        <f t="shared" si="3"/>
        <v/>
      </c>
      <c r="N36" s="16" t="str">
        <f ca="1">IF(H36=Résumé!$A$1,K36,"")</f>
        <v/>
      </c>
      <c r="O36" s="16" t="str">
        <f ca="1">IF(I36=Résumé!$A$1-1,K36,"")</f>
        <v/>
      </c>
      <c r="P36" s="9"/>
      <c r="Q36" s="9"/>
      <c r="R36" s="2"/>
      <c r="S36" s="2"/>
      <c r="T36" s="2"/>
    </row>
    <row r="37" spans="1:20" ht="12.75" customHeight="1" x14ac:dyDescent="0.2">
      <c r="A37" s="148" t="s">
        <v>56</v>
      </c>
      <c r="B37" s="14" t="s">
        <v>7</v>
      </c>
      <c r="C37" s="14"/>
      <c r="D37" s="14"/>
      <c r="E37" s="14"/>
      <c r="F37" s="140"/>
      <c r="G37" s="14"/>
      <c r="H37" s="15">
        <v>42894</v>
      </c>
      <c r="I37" s="15">
        <v>42953</v>
      </c>
      <c r="J37" s="14" t="str">
        <f t="shared" ca="1" si="4"/>
        <v>OUI</v>
      </c>
      <c r="K37" s="16" t="str">
        <f t="shared" si="1"/>
        <v>X</v>
      </c>
      <c r="L37" s="16" t="str">
        <f t="shared" ca="1" si="5"/>
        <v>X</v>
      </c>
      <c r="M37" s="16" t="str">
        <f t="shared" si="3"/>
        <v/>
      </c>
      <c r="N37" s="16" t="str">
        <f ca="1">IF(H37=Résumé!$A$1,K37,"")</f>
        <v/>
      </c>
      <c r="O37" s="16" t="str">
        <f ca="1">IF(I37=Résumé!$A$1-1,K37,"")</f>
        <v/>
      </c>
      <c r="P37" s="9"/>
      <c r="Q37" s="9"/>
      <c r="R37" s="2"/>
      <c r="S37" s="2"/>
      <c r="T37" s="2"/>
    </row>
    <row r="38" spans="1:20" ht="12.75" customHeight="1" x14ac:dyDescent="0.2">
      <c r="A38" s="148" t="s">
        <v>56</v>
      </c>
      <c r="B38" s="14" t="s">
        <v>31</v>
      </c>
      <c r="C38" s="14"/>
      <c r="D38" s="14"/>
      <c r="E38" s="14"/>
      <c r="F38" s="140"/>
      <c r="G38" s="14"/>
      <c r="H38" s="15">
        <v>42894</v>
      </c>
      <c r="I38" s="15">
        <v>42899</v>
      </c>
      <c r="J38" s="14" t="str">
        <f t="shared" ca="1" si="4"/>
        <v>OUI</v>
      </c>
      <c r="K38" s="16" t="str">
        <f t="shared" si="1"/>
        <v>Y</v>
      </c>
      <c r="L38" s="16" t="str">
        <f t="shared" ca="1" si="5"/>
        <v>Y</v>
      </c>
      <c r="M38" s="16" t="str">
        <f t="shared" si="3"/>
        <v/>
      </c>
      <c r="N38" s="16" t="str">
        <f ca="1">IF(H38=Résumé!$A$1,K38,"")</f>
        <v/>
      </c>
      <c r="O38" s="16" t="str">
        <f ca="1">IF(I38=Résumé!$A$1-1,K38,"")</f>
        <v/>
      </c>
      <c r="P38" s="9"/>
      <c r="Q38" s="9"/>
      <c r="R38" s="2"/>
      <c r="S38" s="2"/>
      <c r="T38" s="2"/>
    </row>
    <row r="39" spans="1:20" ht="12.75" customHeight="1" x14ac:dyDescent="0.2">
      <c r="A39" s="148" t="s">
        <v>56</v>
      </c>
      <c r="B39" s="14" t="s">
        <v>31</v>
      </c>
      <c r="C39" s="14"/>
      <c r="D39" s="14"/>
      <c r="E39" s="14"/>
      <c r="F39" s="140"/>
      <c r="G39" s="14"/>
      <c r="H39" s="15">
        <v>42897</v>
      </c>
      <c r="I39" s="15">
        <v>42953</v>
      </c>
      <c r="J39" s="14" t="str">
        <f t="shared" ca="1" si="4"/>
        <v>OUI</v>
      </c>
      <c r="K39" s="16" t="str">
        <f t="shared" si="1"/>
        <v>Y</v>
      </c>
      <c r="L39" s="16" t="str">
        <f t="shared" ca="1" si="5"/>
        <v>Y</v>
      </c>
      <c r="M39" s="16" t="str">
        <f t="shared" si="3"/>
        <v/>
      </c>
      <c r="N39" s="16" t="str">
        <f ca="1">IF(H39=Résumé!$A$1,K39,"")</f>
        <v>Y</v>
      </c>
      <c r="O39" s="16" t="str">
        <f ca="1">IF(I39=Résumé!$A$1-1,K39,"")</f>
        <v/>
      </c>
      <c r="P39" s="9"/>
      <c r="Q39" s="9"/>
      <c r="R39" s="2"/>
      <c r="S39" s="2"/>
      <c r="T39" s="2"/>
    </row>
    <row r="40" spans="1:20" ht="12.75" customHeight="1" x14ac:dyDescent="0.2">
      <c r="A40" s="148" t="s">
        <v>56</v>
      </c>
      <c r="B40" s="14" t="s">
        <v>25</v>
      </c>
      <c r="C40" s="14"/>
      <c r="D40" s="14"/>
      <c r="E40" s="14"/>
      <c r="F40" s="140"/>
      <c r="G40" s="14"/>
      <c r="H40" s="15">
        <v>42894</v>
      </c>
      <c r="I40" s="15">
        <v>42953</v>
      </c>
      <c r="J40" s="14" t="str">
        <f t="shared" ca="1" si="4"/>
        <v>OUI</v>
      </c>
      <c r="K40" s="16" t="str">
        <f t="shared" si="1"/>
        <v>Z</v>
      </c>
      <c r="L40" s="16" t="str">
        <f t="shared" ca="1" si="5"/>
        <v>Z</v>
      </c>
      <c r="M40" s="16" t="str">
        <f t="shared" si="3"/>
        <v/>
      </c>
      <c r="N40" s="16" t="str">
        <f ca="1">IF(H40=Résumé!$A$1,K40,"")</f>
        <v/>
      </c>
      <c r="O40" s="16" t="str">
        <f ca="1">IF(I40=Résumé!$A$1-1,K40,"")</f>
        <v/>
      </c>
      <c r="P40" s="9"/>
      <c r="Q40" s="9"/>
      <c r="R40" s="2"/>
      <c r="S40" s="2"/>
      <c r="T40" s="2"/>
    </row>
    <row r="41" spans="1:20" ht="12.75" customHeight="1" x14ac:dyDescent="0.2">
      <c r="A41" s="148" t="s">
        <v>56</v>
      </c>
      <c r="B41" s="14" t="s">
        <v>28</v>
      </c>
      <c r="C41" s="14"/>
      <c r="D41" s="14"/>
      <c r="E41" s="14"/>
      <c r="F41" s="140"/>
      <c r="G41" s="14"/>
      <c r="H41" s="15">
        <v>42894</v>
      </c>
      <c r="I41" s="15">
        <v>42953</v>
      </c>
      <c r="J41" s="14" t="str">
        <f t="shared" ca="1" si="4"/>
        <v>OUI</v>
      </c>
      <c r="K41" s="16" t="str">
        <f t="shared" si="1"/>
        <v>Y</v>
      </c>
      <c r="L41" s="16" t="str">
        <f t="shared" ca="1" si="5"/>
        <v>Y</v>
      </c>
      <c r="M41" s="16" t="str">
        <f t="shared" si="3"/>
        <v/>
      </c>
      <c r="N41" s="16" t="str">
        <f ca="1">IF(H41=Résumé!$A$1,K41,"")</f>
        <v/>
      </c>
      <c r="O41" s="16" t="str">
        <f ca="1">IF(I41=Résumé!$A$1-1,K41,"")</f>
        <v/>
      </c>
      <c r="P41" s="9"/>
      <c r="Q41" s="9"/>
      <c r="R41" s="2"/>
      <c r="S41" s="2"/>
      <c r="T41" s="2"/>
    </row>
    <row r="42" spans="1:20" ht="12.75" customHeight="1" x14ac:dyDescent="0.2">
      <c r="A42" s="148" t="s">
        <v>56</v>
      </c>
      <c r="B42" s="14" t="s">
        <v>25</v>
      </c>
      <c r="C42" s="14"/>
      <c r="D42" s="14"/>
      <c r="E42" s="14"/>
      <c r="F42" s="140"/>
      <c r="G42" s="14"/>
      <c r="H42" s="15">
        <v>42894</v>
      </c>
      <c r="I42" s="15">
        <v>42953</v>
      </c>
      <c r="J42" s="14" t="str">
        <f t="shared" ca="1" si="4"/>
        <v>OUI</v>
      </c>
      <c r="K42" s="16" t="str">
        <f t="shared" si="1"/>
        <v>Z</v>
      </c>
      <c r="L42" s="16" t="str">
        <f t="shared" ca="1" si="5"/>
        <v>Z</v>
      </c>
      <c r="M42" s="16" t="str">
        <f t="shared" si="3"/>
        <v/>
      </c>
      <c r="N42" s="16" t="str">
        <f ca="1">IF(H42=Résumé!$A$1,K42,"")</f>
        <v/>
      </c>
      <c r="O42" s="16" t="str">
        <f ca="1">IF(I42=Résumé!$A$1-1,K42,"")</f>
        <v/>
      </c>
      <c r="P42" s="9"/>
      <c r="Q42" s="9"/>
      <c r="R42" s="2"/>
      <c r="S42" s="2"/>
      <c r="T42" s="2"/>
    </row>
    <row r="43" spans="1:20" ht="12.75" customHeight="1" x14ac:dyDescent="0.2">
      <c r="A43" s="148" t="s">
        <v>56</v>
      </c>
      <c r="B43" s="14" t="s">
        <v>25</v>
      </c>
      <c r="C43" s="14"/>
      <c r="D43" s="14"/>
      <c r="E43" s="14"/>
      <c r="F43" s="140"/>
      <c r="G43" s="14"/>
      <c r="H43" s="15">
        <v>42894</v>
      </c>
      <c r="I43" s="15">
        <v>42953</v>
      </c>
      <c r="J43" s="19" t="str">
        <f t="shared" ca="1" si="4"/>
        <v>OUI</v>
      </c>
      <c r="K43" s="16" t="str">
        <f t="shared" si="1"/>
        <v>Z</v>
      </c>
      <c r="L43" s="16" t="str">
        <f t="shared" ca="1" si="5"/>
        <v>Z</v>
      </c>
      <c r="M43" s="16" t="str">
        <f t="shared" si="3"/>
        <v/>
      </c>
      <c r="N43" s="16" t="str">
        <f ca="1">IF(H43=Résumé!$A$1,K43,"")</f>
        <v/>
      </c>
      <c r="O43" s="16" t="str">
        <f ca="1">IF(I43=Résumé!$A$1-1,K43,"")</f>
        <v/>
      </c>
      <c r="P43" s="9"/>
      <c r="Q43" s="9"/>
      <c r="R43" s="2"/>
      <c r="S43" s="2"/>
      <c r="T43" s="2"/>
    </row>
    <row r="44" spans="1:20" ht="12.75" customHeight="1" x14ac:dyDescent="0.2">
      <c r="A44" s="148" t="s">
        <v>56</v>
      </c>
      <c r="B44" s="14" t="s">
        <v>20</v>
      </c>
      <c r="C44" s="14"/>
      <c r="D44" s="14"/>
      <c r="E44" s="14"/>
      <c r="F44" s="140"/>
      <c r="G44" s="14"/>
      <c r="H44" s="15">
        <v>42894</v>
      </c>
      <c r="I44" s="15">
        <v>42953</v>
      </c>
      <c r="J44" s="14" t="str">
        <f t="shared" ca="1" si="4"/>
        <v>OUI</v>
      </c>
      <c r="K44" s="16" t="str">
        <f t="shared" si="1"/>
        <v>Z</v>
      </c>
      <c r="L44" s="16" t="str">
        <f t="shared" ca="1" si="5"/>
        <v>Z</v>
      </c>
      <c r="M44" s="16" t="str">
        <f t="shared" si="3"/>
        <v/>
      </c>
      <c r="N44" s="16" t="str">
        <f ca="1">IF(H44=Résumé!$A$1,K44,"")</f>
        <v/>
      </c>
      <c r="O44" s="16" t="str">
        <f ca="1">IF(I44=Résumé!$A$1-1,K44,"")</f>
        <v/>
      </c>
      <c r="P44" s="9"/>
      <c r="Q44" s="9"/>
      <c r="R44" s="2"/>
      <c r="S44" s="2"/>
      <c r="T44" s="2"/>
    </row>
    <row r="45" spans="1:20" ht="12.75" customHeight="1" x14ac:dyDescent="0.2">
      <c r="A45" s="148" t="s">
        <v>56</v>
      </c>
      <c r="B45" s="14" t="s">
        <v>22</v>
      </c>
      <c r="C45" s="14"/>
      <c r="D45" s="14"/>
      <c r="E45" s="14"/>
      <c r="F45" s="140"/>
      <c r="G45" s="14"/>
      <c r="H45" s="15">
        <v>42894</v>
      </c>
      <c r="I45" s="15">
        <v>42953</v>
      </c>
      <c r="J45" s="14" t="str">
        <f t="shared" ca="1" si="4"/>
        <v>OUI</v>
      </c>
      <c r="K45" s="16" t="str">
        <f t="shared" si="1"/>
        <v>Z</v>
      </c>
      <c r="L45" s="16" t="str">
        <f t="shared" ca="1" si="5"/>
        <v>Z</v>
      </c>
      <c r="M45" s="16" t="str">
        <f t="shared" si="3"/>
        <v/>
      </c>
      <c r="N45" s="16" t="str">
        <f ca="1">IF(H45=Résumé!$A$1,K45,"")</f>
        <v/>
      </c>
      <c r="O45" s="16" t="str">
        <f ca="1">IF(I45=Résumé!$A$1-1,K45,"")</f>
        <v/>
      </c>
      <c r="P45" s="9"/>
      <c r="Q45" s="9"/>
      <c r="R45" s="2"/>
      <c r="S45" s="2"/>
      <c r="T45" s="2"/>
    </row>
    <row r="46" spans="1:20" ht="12.75" customHeight="1" x14ac:dyDescent="0.2">
      <c r="A46" s="148" t="s">
        <v>56</v>
      </c>
      <c r="B46" s="14" t="s">
        <v>20</v>
      </c>
      <c r="C46" s="14"/>
      <c r="D46" s="14"/>
      <c r="E46" s="14"/>
      <c r="F46" s="140"/>
      <c r="G46" s="14"/>
      <c r="H46" s="15">
        <v>42894</v>
      </c>
      <c r="I46" s="15">
        <v>42953</v>
      </c>
      <c r="J46" s="14" t="str">
        <f t="shared" ca="1" si="4"/>
        <v>OUI</v>
      </c>
      <c r="K46" s="16" t="str">
        <f t="shared" si="1"/>
        <v>Z</v>
      </c>
      <c r="L46" s="16" t="str">
        <f t="shared" ca="1" si="5"/>
        <v>Z</v>
      </c>
      <c r="M46" s="16" t="str">
        <f t="shared" si="3"/>
        <v/>
      </c>
      <c r="N46" s="16" t="str">
        <f ca="1">IF(H46=Résumé!$A$1,K46,"")</f>
        <v/>
      </c>
      <c r="O46" s="16" t="str">
        <f ca="1">IF(I46=Résumé!$A$1-1,K46,"")</f>
        <v/>
      </c>
      <c r="P46" s="9"/>
      <c r="Q46" s="9"/>
      <c r="R46" s="2"/>
      <c r="S46" s="2"/>
      <c r="T46" s="2"/>
    </row>
    <row r="47" spans="1:20" ht="12.75" customHeight="1" x14ac:dyDescent="0.2">
      <c r="A47" s="148" t="s">
        <v>56</v>
      </c>
      <c r="B47" s="14" t="s">
        <v>20</v>
      </c>
      <c r="C47" s="14"/>
      <c r="D47" s="14"/>
      <c r="E47" s="14"/>
      <c r="F47" s="140"/>
      <c r="G47" s="14"/>
      <c r="H47" s="15">
        <v>42894</v>
      </c>
      <c r="I47" s="15">
        <v>42953</v>
      </c>
      <c r="J47" s="14" t="str">
        <f t="shared" ca="1" si="4"/>
        <v>OUI</v>
      </c>
      <c r="K47" s="16" t="str">
        <f t="shared" si="1"/>
        <v>Z</v>
      </c>
      <c r="L47" s="16" t="str">
        <f t="shared" ca="1" si="5"/>
        <v>Z</v>
      </c>
      <c r="M47" s="16" t="str">
        <f t="shared" si="3"/>
        <v/>
      </c>
      <c r="N47" s="16" t="str">
        <f ca="1">IF(H47=Résumé!$A$1,K47,"")</f>
        <v/>
      </c>
      <c r="O47" s="16" t="str">
        <f ca="1">IF(I47=Résumé!$A$1-1,K47,"")</f>
        <v/>
      </c>
      <c r="P47" s="9"/>
      <c r="Q47" s="9"/>
      <c r="R47" s="2"/>
      <c r="S47" s="2"/>
      <c r="T47" s="2"/>
    </row>
    <row r="48" spans="1:20" ht="12.75" customHeight="1" x14ac:dyDescent="0.2">
      <c r="A48" s="148" t="s">
        <v>56</v>
      </c>
      <c r="B48" s="14" t="s">
        <v>20</v>
      </c>
      <c r="C48" s="14"/>
      <c r="D48" s="14"/>
      <c r="E48" s="14"/>
      <c r="F48" s="140"/>
      <c r="G48" s="14"/>
      <c r="H48" s="15">
        <v>42894</v>
      </c>
      <c r="I48" s="15">
        <v>42953</v>
      </c>
      <c r="J48" s="14" t="str">
        <f t="shared" ca="1" si="4"/>
        <v>OUI</v>
      </c>
      <c r="K48" s="16" t="str">
        <f t="shared" si="1"/>
        <v>Z</v>
      </c>
      <c r="L48" s="16" t="str">
        <f t="shared" ca="1" si="5"/>
        <v>Z</v>
      </c>
      <c r="M48" s="16" t="str">
        <f t="shared" si="3"/>
        <v/>
      </c>
      <c r="N48" s="16" t="str">
        <f ca="1">IF(H48=Résumé!$A$1,K48,"")</f>
        <v/>
      </c>
      <c r="O48" s="16" t="str">
        <f ca="1">IF(I48=Résumé!$A$1-1,K48,"")</f>
        <v/>
      </c>
      <c r="P48" s="9"/>
      <c r="Q48" s="9"/>
      <c r="R48" s="2"/>
      <c r="S48" s="2"/>
      <c r="T48" s="2"/>
    </row>
    <row r="49" spans="1:20" ht="12.75" customHeight="1" x14ac:dyDescent="0.2">
      <c r="A49" s="148" t="s">
        <v>56</v>
      </c>
      <c r="B49" s="14" t="s">
        <v>28</v>
      </c>
      <c r="C49" s="14"/>
      <c r="D49" s="14"/>
      <c r="E49" s="14"/>
      <c r="F49" s="140"/>
      <c r="G49" s="14"/>
      <c r="H49" s="15">
        <v>42894</v>
      </c>
      <c r="I49" s="15">
        <v>42953</v>
      </c>
      <c r="J49" s="14" t="str">
        <f t="shared" ca="1" si="4"/>
        <v>OUI</v>
      </c>
      <c r="K49" s="16" t="str">
        <f t="shared" si="1"/>
        <v>Y</v>
      </c>
      <c r="L49" s="16" t="str">
        <f t="shared" ca="1" si="5"/>
        <v>Y</v>
      </c>
      <c r="M49" s="16" t="str">
        <f t="shared" si="3"/>
        <v/>
      </c>
      <c r="N49" s="16" t="str">
        <f ca="1">IF(H49=Résumé!$A$1,K49,"")</f>
        <v/>
      </c>
      <c r="O49" s="16" t="str">
        <f ca="1">IF(I49=Résumé!$A$1-1,K49,"")</f>
        <v/>
      </c>
      <c r="P49" s="9"/>
      <c r="Q49" s="9"/>
      <c r="R49" s="2"/>
      <c r="S49" s="2"/>
      <c r="T49" s="2"/>
    </row>
    <row r="50" spans="1:20" ht="12.75" customHeight="1" x14ac:dyDescent="0.2">
      <c r="A50" s="148" t="s">
        <v>56</v>
      </c>
      <c r="B50" s="14" t="s">
        <v>25</v>
      </c>
      <c r="C50" s="14"/>
      <c r="D50" s="14"/>
      <c r="E50" s="14"/>
      <c r="F50" s="140"/>
      <c r="G50" s="14"/>
      <c r="H50" s="15">
        <v>42894</v>
      </c>
      <c r="I50" s="15">
        <v>42953</v>
      </c>
      <c r="J50" s="14" t="str">
        <f t="shared" ca="1" si="4"/>
        <v>OUI</v>
      </c>
      <c r="K50" s="16" t="str">
        <f t="shared" si="1"/>
        <v>Z</v>
      </c>
      <c r="L50" s="16" t="str">
        <f t="shared" ca="1" si="5"/>
        <v>Z</v>
      </c>
      <c r="M50" s="16" t="str">
        <f t="shared" si="3"/>
        <v/>
      </c>
      <c r="N50" s="16" t="str">
        <f ca="1">IF(H50=Résumé!$A$1,K50,"")</f>
        <v/>
      </c>
      <c r="O50" s="16" t="str">
        <f ca="1">IF(I50=Résumé!$A$1-1,K50,"")</f>
        <v/>
      </c>
      <c r="P50" s="9"/>
      <c r="Q50" s="9"/>
      <c r="R50" s="2"/>
      <c r="S50" s="2"/>
      <c r="T50" s="2"/>
    </row>
    <row r="51" spans="1:20" ht="12.75" customHeight="1" x14ac:dyDescent="0.2">
      <c r="A51" s="148" t="s">
        <v>56</v>
      </c>
      <c r="B51" s="14" t="s">
        <v>25</v>
      </c>
      <c r="C51" s="14"/>
      <c r="D51" s="14"/>
      <c r="E51" s="14"/>
      <c r="F51" s="140"/>
      <c r="G51" s="14"/>
      <c r="H51" s="15">
        <v>42894</v>
      </c>
      <c r="I51" s="15">
        <v>42953</v>
      </c>
      <c r="J51" s="14" t="str">
        <f t="shared" ca="1" si="4"/>
        <v>OUI</v>
      </c>
      <c r="K51" s="16" t="str">
        <f t="shared" si="1"/>
        <v>Z</v>
      </c>
      <c r="L51" s="16" t="str">
        <f t="shared" ca="1" si="5"/>
        <v>Z</v>
      </c>
      <c r="M51" s="16" t="str">
        <f t="shared" si="3"/>
        <v/>
      </c>
      <c r="N51" s="16" t="str">
        <f ca="1">IF(H51=Résumé!$A$1,K51,"")</f>
        <v/>
      </c>
      <c r="O51" s="16" t="str">
        <f ca="1">IF(I51=Résumé!$A$1-1,K51,"")</f>
        <v/>
      </c>
      <c r="P51" s="9"/>
      <c r="Q51" s="9"/>
      <c r="R51" s="2"/>
      <c r="S51" s="2"/>
      <c r="T51" s="2"/>
    </row>
    <row r="52" spans="1:20" ht="12.75" customHeight="1" x14ac:dyDescent="0.2">
      <c r="A52" s="148" t="s">
        <v>56</v>
      </c>
      <c r="B52" s="14" t="s">
        <v>20</v>
      </c>
      <c r="C52" s="14"/>
      <c r="D52" s="14"/>
      <c r="E52" s="14"/>
      <c r="F52" s="140"/>
      <c r="G52" s="14"/>
      <c r="H52" s="15">
        <v>42894</v>
      </c>
      <c r="I52" s="15">
        <v>42953</v>
      </c>
      <c r="J52" s="14" t="str">
        <f t="shared" ca="1" si="4"/>
        <v>OUI</v>
      </c>
      <c r="K52" s="16" t="str">
        <f t="shared" si="1"/>
        <v>Z</v>
      </c>
      <c r="L52" s="16" t="str">
        <f t="shared" ca="1" si="5"/>
        <v>Z</v>
      </c>
      <c r="M52" s="16" t="str">
        <f t="shared" si="3"/>
        <v/>
      </c>
      <c r="N52" s="16" t="str">
        <f ca="1">IF(H52=Résumé!$A$1,K52,"")</f>
        <v/>
      </c>
      <c r="O52" s="16" t="str">
        <f ca="1">IF(I52=Résumé!$A$1-1,K52,"")</f>
        <v/>
      </c>
      <c r="P52" s="9"/>
      <c r="Q52" s="9"/>
      <c r="R52" s="2"/>
      <c r="S52" s="2"/>
      <c r="T52" s="2"/>
    </row>
    <row r="53" spans="1:20" ht="12.75" customHeight="1" x14ac:dyDescent="0.2">
      <c r="A53" s="148" t="s">
        <v>56</v>
      </c>
      <c r="B53" s="14" t="s">
        <v>22</v>
      </c>
      <c r="C53" s="14"/>
      <c r="D53" s="14"/>
      <c r="E53" s="14"/>
      <c r="F53" s="140"/>
      <c r="G53" s="14"/>
      <c r="H53" s="15">
        <v>42894</v>
      </c>
      <c r="I53" s="15">
        <v>42953</v>
      </c>
      <c r="J53" s="14" t="str">
        <f t="shared" ca="1" si="4"/>
        <v>OUI</v>
      </c>
      <c r="K53" s="16" t="str">
        <f t="shared" si="1"/>
        <v>Z</v>
      </c>
      <c r="L53" s="16" t="str">
        <f t="shared" ca="1" si="5"/>
        <v>Z</v>
      </c>
      <c r="M53" s="16" t="str">
        <f t="shared" si="3"/>
        <v/>
      </c>
      <c r="N53" s="16" t="str">
        <f ca="1">IF(H53=Résumé!$A$1,K53,"")</f>
        <v/>
      </c>
      <c r="O53" s="16" t="str">
        <f ca="1">IF(I53=Résumé!$A$1-1,K53,"")</f>
        <v/>
      </c>
      <c r="P53" s="9"/>
      <c r="Q53" s="9"/>
      <c r="R53" s="2"/>
      <c r="S53" s="2"/>
      <c r="T53" s="2"/>
    </row>
    <row r="54" spans="1:20" ht="12.75" customHeight="1" x14ac:dyDescent="0.2">
      <c r="A54" s="148" t="s">
        <v>56</v>
      </c>
      <c r="B54" s="14" t="s">
        <v>22</v>
      </c>
      <c r="C54" s="14"/>
      <c r="D54" s="14"/>
      <c r="E54" s="14"/>
      <c r="F54" s="140"/>
      <c r="G54" s="14"/>
      <c r="H54" s="15">
        <v>42894</v>
      </c>
      <c r="I54" s="15">
        <v>42953</v>
      </c>
      <c r="J54" s="14" t="str">
        <f t="shared" ca="1" si="4"/>
        <v>OUI</v>
      </c>
      <c r="K54" s="16" t="str">
        <f t="shared" si="1"/>
        <v>Z</v>
      </c>
      <c r="L54" s="16" t="str">
        <f t="shared" ca="1" si="5"/>
        <v>Z</v>
      </c>
      <c r="M54" s="16" t="str">
        <f t="shared" si="3"/>
        <v/>
      </c>
      <c r="N54" s="16" t="str">
        <f ca="1">IF(H54=Résumé!$A$1,K54,"")</f>
        <v/>
      </c>
      <c r="O54" s="16" t="str">
        <f ca="1">IF(I54=Résumé!$A$1-1,K54,"")</f>
        <v/>
      </c>
      <c r="P54" s="9"/>
      <c r="Q54" s="9"/>
      <c r="R54" s="2"/>
      <c r="S54" s="2"/>
      <c r="T54" s="2"/>
    </row>
    <row r="55" spans="1:20" ht="12.75" customHeight="1" x14ac:dyDescent="0.2">
      <c r="A55" s="148" t="s">
        <v>56</v>
      </c>
      <c r="B55" s="14" t="s">
        <v>22</v>
      </c>
      <c r="C55" s="14"/>
      <c r="D55" s="14"/>
      <c r="E55" s="14"/>
      <c r="F55" s="140"/>
      <c r="G55" s="14"/>
      <c r="H55" s="15">
        <v>42894</v>
      </c>
      <c r="I55" s="15">
        <v>42953</v>
      </c>
      <c r="J55" s="14" t="str">
        <f t="shared" ca="1" si="4"/>
        <v>OUI</v>
      </c>
      <c r="K55" s="16" t="str">
        <f t="shared" si="1"/>
        <v>Z</v>
      </c>
      <c r="L55" s="16" t="str">
        <f t="shared" ca="1" si="5"/>
        <v>Z</v>
      </c>
      <c r="M55" s="16" t="str">
        <f t="shared" si="3"/>
        <v/>
      </c>
      <c r="N55" s="16" t="str">
        <f ca="1">IF(H55=Résumé!$A$1,K55,"")</f>
        <v/>
      </c>
      <c r="O55" s="16" t="str">
        <f ca="1">IF(I55=Résumé!$A$1-1,K55,"")</f>
        <v/>
      </c>
      <c r="P55" s="9"/>
      <c r="Q55" s="9"/>
      <c r="R55" s="2"/>
      <c r="S55" s="2"/>
      <c r="T55" s="2"/>
    </row>
    <row r="56" spans="1:20" ht="12.75" customHeight="1" x14ac:dyDescent="0.2">
      <c r="A56" s="148" t="s">
        <v>56</v>
      </c>
      <c r="B56" s="14" t="s">
        <v>22</v>
      </c>
      <c r="C56" s="14"/>
      <c r="D56" s="14"/>
      <c r="E56" s="14"/>
      <c r="F56" s="140"/>
      <c r="G56" s="14"/>
      <c r="H56" s="15">
        <v>42894</v>
      </c>
      <c r="I56" s="15">
        <v>42953</v>
      </c>
      <c r="J56" s="14" t="str">
        <f t="shared" ca="1" si="4"/>
        <v>OUI</v>
      </c>
      <c r="K56" s="16" t="str">
        <f t="shared" si="1"/>
        <v>Z</v>
      </c>
      <c r="L56" s="16" t="str">
        <f t="shared" ca="1" si="5"/>
        <v>Z</v>
      </c>
      <c r="M56" s="16" t="str">
        <f t="shared" si="3"/>
        <v/>
      </c>
      <c r="N56" s="16" t="str">
        <f ca="1">IF(H56=Résumé!$A$1,K56,"")</f>
        <v/>
      </c>
      <c r="O56" s="16" t="str">
        <f ca="1">IF(I56=Résumé!$A$1-1,K56,"")</f>
        <v/>
      </c>
      <c r="P56" s="9"/>
      <c r="Q56" s="9"/>
      <c r="R56" s="2"/>
      <c r="S56" s="2"/>
      <c r="T56" s="2"/>
    </row>
    <row r="57" spans="1:20" ht="12.75" customHeight="1" x14ac:dyDescent="0.2">
      <c r="A57" s="148" t="s">
        <v>56</v>
      </c>
      <c r="B57" s="14" t="s">
        <v>28</v>
      </c>
      <c r="C57" s="14"/>
      <c r="D57" s="14"/>
      <c r="E57" s="14"/>
      <c r="F57" s="140"/>
      <c r="G57" s="14"/>
      <c r="H57" s="15">
        <v>42894</v>
      </c>
      <c r="I57" s="15">
        <v>42953</v>
      </c>
      <c r="J57" s="14" t="str">
        <f t="shared" ca="1" si="4"/>
        <v>OUI</v>
      </c>
      <c r="K57" s="16" t="str">
        <f t="shared" si="1"/>
        <v>Y</v>
      </c>
      <c r="L57" s="16" t="str">
        <f t="shared" ca="1" si="5"/>
        <v>Y</v>
      </c>
      <c r="M57" s="16" t="str">
        <f t="shared" si="3"/>
        <v/>
      </c>
      <c r="N57" s="16" t="str">
        <f ca="1">IF(H57=Résumé!$A$1,K57,"")</f>
        <v/>
      </c>
      <c r="O57" s="16" t="str">
        <f ca="1">IF(I57=Résumé!$A$1-1,K57,"")</f>
        <v/>
      </c>
      <c r="P57" s="9"/>
      <c r="Q57" s="9"/>
      <c r="R57" s="2"/>
      <c r="S57" s="2"/>
      <c r="T57" s="2"/>
    </row>
    <row r="58" spans="1:20" ht="12.75" customHeight="1" x14ac:dyDescent="0.2">
      <c r="A58" s="148" t="s">
        <v>56</v>
      </c>
      <c r="B58" s="14" t="s">
        <v>25</v>
      </c>
      <c r="C58" s="14"/>
      <c r="D58" s="14"/>
      <c r="E58" s="14"/>
      <c r="F58" s="140"/>
      <c r="G58" s="14"/>
      <c r="H58" s="15">
        <v>42894</v>
      </c>
      <c r="I58" s="15">
        <v>42953</v>
      </c>
      <c r="J58" s="14" t="str">
        <f t="shared" ca="1" si="4"/>
        <v>OUI</v>
      </c>
      <c r="K58" s="16" t="str">
        <f t="shared" si="1"/>
        <v>Z</v>
      </c>
      <c r="L58" s="16" t="str">
        <f t="shared" ca="1" si="5"/>
        <v>Z</v>
      </c>
      <c r="M58" s="16" t="str">
        <f t="shared" si="3"/>
        <v/>
      </c>
      <c r="N58" s="16" t="str">
        <f ca="1">IF(H58=Résumé!$A$1,K58,"")</f>
        <v/>
      </c>
      <c r="O58" s="16" t="str">
        <f ca="1">IF(I58=Résumé!$A$1-1,K58,"")</f>
        <v/>
      </c>
      <c r="P58" s="9"/>
      <c r="Q58" s="9"/>
      <c r="R58" s="2"/>
      <c r="S58" s="2"/>
      <c r="T58" s="2"/>
    </row>
    <row r="59" spans="1:20" ht="12.75" customHeight="1" x14ac:dyDescent="0.2">
      <c r="A59" s="148" t="s">
        <v>56</v>
      </c>
      <c r="B59" s="14" t="s">
        <v>20</v>
      </c>
      <c r="C59" s="14"/>
      <c r="D59" s="14"/>
      <c r="E59" s="14"/>
      <c r="F59" s="140"/>
      <c r="G59" s="14"/>
      <c r="H59" s="15">
        <v>42894</v>
      </c>
      <c r="I59" s="15">
        <v>42953</v>
      </c>
      <c r="J59" s="14" t="str">
        <f t="shared" ca="1" si="4"/>
        <v>OUI</v>
      </c>
      <c r="K59" s="16" t="str">
        <f t="shared" si="1"/>
        <v>Z</v>
      </c>
      <c r="L59" s="16" t="str">
        <f t="shared" ca="1" si="5"/>
        <v>Z</v>
      </c>
      <c r="M59" s="16" t="str">
        <f t="shared" si="3"/>
        <v/>
      </c>
      <c r="N59" s="16" t="str">
        <f ca="1">IF(H59=Résumé!$A$1,K59,"")</f>
        <v/>
      </c>
      <c r="O59" s="16" t="str">
        <f ca="1">IF(I59=Résumé!$A$1-1,K59,"")</f>
        <v/>
      </c>
      <c r="P59" s="9"/>
      <c r="Q59" s="9"/>
      <c r="R59" s="2"/>
      <c r="S59" s="2"/>
      <c r="T59" s="2"/>
    </row>
    <row r="60" spans="1:20" ht="12.75" customHeight="1" x14ac:dyDescent="0.2">
      <c r="A60" s="148" t="s">
        <v>56</v>
      </c>
      <c r="B60" s="14" t="s">
        <v>20</v>
      </c>
      <c r="C60" s="14"/>
      <c r="D60" s="14"/>
      <c r="E60" s="14"/>
      <c r="F60" s="140"/>
      <c r="G60" s="14"/>
      <c r="H60" s="15">
        <v>42894</v>
      </c>
      <c r="I60" s="15">
        <v>42953</v>
      </c>
      <c r="J60" s="14" t="str">
        <f t="shared" ca="1" si="4"/>
        <v>OUI</v>
      </c>
      <c r="K60" s="16" t="str">
        <f t="shared" si="1"/>
        <v>Z</v>
      </c>
      <c r="L60" s="16" t="str">
        <f t="shared" ca="1" si="5"/>
        <v>Z</v>
      </c>
      <c r="M60" s="16" t="str">
        <f t="shared" si="3"/>
        <v/>
      </c>
      <c r="N60" s="16" t="str">
        <f ca="1">IF(H60=Résumé!$A$1,K60,"")</f>
        <v/>
      </c>
      <c r="O60" s="16" t="str">
        <f ca="1">IF(I60=Résumé!$A$1-1,K60,"")</f>
        <v/>
      </c>
      <c r="P60" s="9"/>
      <c r="Q60" s="9"/>
      <c r="R60" s="2"/>
      <c r="S60" s="2"/>
      <c r="T60" s="2"/>
    </row>
    <row r="61" spans="1:20" ht="12.75" customHeight="1" x14ac:dyDescent="0.2">
      <c r="A61" s="148" t="s">
        <v>56</v>
      </c>
      <c r="B61" s="14" t="s">
        <v>20</v>
      </c>
      <c r="C61" s="14"/>
      <c r="D61" s="14"/>
      <c r="E61" s="14"/>
      <c r="F61" s="140"/>
      <c r="G61" s="14"/>
      <c r="H61" s="15">
        <v>42894</v>
      </c>
      <c r="I61" s="15">
        <v>42953</v>
      </c>
      <c r="J61" s="14" t="str">
        <f t="shared" ca="1" si="4"/>
        <v>OUI</v>
      </c>
      <c r="K61" s="16" t="str">
        <f t="shared" si="1"/>
        <v>Z</v>
      </c>
      <c r="L61" s="16" t="str">
        <f t="shared" ca="1" si="5"/>
        <v>Z</v>
      </c>
      <c r="M61" s="16" t="str">
        <f t="shared" si="3"/>
        <v/>
      </c>
      <c r="N61" s="16" t="str">
        <f ca="1">IF(H61=Résumé!$A$1,K61,"")</f>
        <v/>
      </c>
      <c r="O61" s="16" t="str">
        <f ca="1">IF(I61=Résumé!$A$1-1,K61,"")</f>
        <v/>
      </c>
      <c r="P61" s="9"/>
      <c r="Q61" s="9"/>
      <c r="R61" s="2"/>
      <c r="S61" s="2"/>
      <c r="T61" s="2"/>
    </row>
    <row r="62" spans="1:20" ht="12.75" customHeight="1" x14ac:dyDescent="0.2">
      <c r="A62" s="148" t="s">
        <v>56</v>
      </c>
      <c r="B62" s="14" t="s">
        <v>20</v>
      </c>
      <c r="C62" s="14"/>
      <c r="D62" s="14"/>
      <c r="E62" s="14"/>
      <c r="F62" s="140"/>
      <c r="G62" s="14"/>
      <c r="H62" s="15">
        <v>42894</v>
      </c>
      <c r="I62" s="15">
        <v>42953</v>
      </c>
      <c r="J62" s="14" t="str">
        <f t="shared" ca="1" si="4"/>
        <v>OUI</v>
      </c>
      <c r="K62" s="16" t="str">
        <f t="shared" si="1"/>
        <v>Z</v>
      </c>
      <c r="L62" s="16" t="str">
        <f t="shared" ca="1" si="5"/>
        <v>Z</v>
      </c>
      <c r="M62" s="16" t="str">
        <f t="shared" si="3"/>
        <v/>
      </c>
      <c r="N62" s="16" t="str">
        <f ca="1">IF(H62=Résumé!$A$1,K62,"")</f>
        <v/>
      </c>
      <c r="O62" s="16" t="str">
        <f ca="1">IF(I62=Résumé!$A$1-1,K62,"")</f>
        <v/>
      </c>
      <c r="P62" s="9"/>
      <c r="Q62" s="9"/>
      <c r="R62" s="2"/>
      <c r="S62" s="2"/>
      <c r="T62" s="2"/>
    </row>
    <row r="63" spans="1:20" ht="12.75" customHeight="1" x14ac:dyDescent="0.2">
      <c r="A63" s="148" t="s">
        <v>56</v>
      </c>
      <c r="B63" s="14" t="s">
        <v>22</v>
      </c>
      <c r="C63" s="14"/>
      <c r="D63" s="14"/>
      <c r="E63" s="14"/>
      <c r="F63" s="140"/>
      <c r="G63" s="14"/>
      <c r="H63" s="15">
        <v>42894</v>
      </c>
      <c r="I63" s="15">
        <v>42953</v>
      </c>
      <c r="J63" s="14" t="str">
        <f t="shared" ca="1" si="4"/>
        <v>OUI</v>
      </c>
      <c r="K63" s="16" t="str">
        <f t="shared" si="1"/>
        <v>Z</v>
      </c>
      <c r="L63" s="16" t="str">
        <f t="shared" ca="1" si="5"/>
        <v>Z</v>
      </c>
      <c r="M63" s="16" t="str">
        <f t="shared" si="3"/>
        <v/>
      </c>
      <c r="N63" s="16" t="str">
        <f ca="1">IF(H63=Résumé!$A$1,K63,"")</f>
        <v/>
      </c>
      <c r="O63" s="16" t="str">
        <f ca="1">IF(I63=Résumé!$A$1-1,K63,"")</f>
        <v/>
      </c>
      <c r="P63" s="9"/>
      <c r="Q63" s="9"/>
      <c r="R63" s="2"/>
      <c r="S63" s="2"/>
      <c r="T63" s="2"/>
    </row>
    <row r="64" spans="1:20" ht="12.75" customHeight="1" x14ac:dyDescent="0.2">
      <c r="A64" s="148" t="s">
        <v>56</v>
      </c>
      <c r="B64" s="14" t="s">
        <v>22</v>
      </c>
      <c r="C64" s="14"/>
      <c r="D64" s="14"/>
      <c r="E64" s="14"/>
      <c r="F64" s="140"/>
      <c r="G64" s="14"/>
      <c r="H64" s="15">
        <v>42894</v>
      </c>
      <c r="I64" s="15">
        <v>42953</v>
      </c>
      <c r="J64" s="14" t="str">
        <f t="shared" ca="1" si="4"/>
        <v>OUI</v>
      </c>
      <c r="K64" s="16" t="str">
        <f t="shared" si="1"/>
        <v>Z</v>
      </c>
      <c r="L64" s="16" t="str">
        <f t="shared" ca="1" si="5"/>
        <v>Z</v>
      </c>
      <c r="M64" s="16" t="str">
        <f t="shared" si="3"/>
        <v/>
      </c>
      <c r="N64" s="16" t="str">
        <f ca="1">IF(H64=Résumé!$A$1,K64,"")</f>
        <v/>
      </c>
      <c r="O64" s="16" t="str">
        <f ca="1">IF(I64=Résumé!$A$1-1,K64,"")</f>
        <v/>
      </c>
      <c r="P64" s="9"/>
      <c r="Q64" s="9"/>
      <c r="R64" s="2"/>
      <c r="S64" s="2"/>
      <c r="T64" s="2"/>
    </row>
    <row r="65" spans="1:20" ht="12.75" customHeight="1" x14ac:dyDescent="0.2">
      <c r="A65" s="148" t="s">
        <v>56</v>
      </c>
      <c r="B65" s="14" t="s">
        <v>8</v>
      </c>
      <c r="C65" s="14"/>
      <c r="D65" s="14"/>
      <c r="E65" s="14"/>
      <c r="F65" s="140"/>
      <c r="G65" s="14"/>
      <c r="H65" s="15">
        <v>42894</v>
      </c>
      <c r="I65" s="15">
        <v>42907</v>
      </c>
      <c r="J65" s="14" t="str">
        <f t="shared" ca="1" si="4"/>
        <v>OUI</v>
      </c>
      <c r="K65" s="16" t="str">
        <f t="shared" si="1"/>
        <v>Y</v>
      </c>
      <c r="L65" s="16" t="str">
        <f t="shared" ca="1" si="5"/>
        <v>Y</v>
      </c>
      <c r="M65" s="16" t="str">
        <f t="shared" si="3"/>
        <v/>
      </c>
      <c r="N65" s="16" t="str">
        <f ca="1">IF(H65=Résumé!$A$1,K65,"")</f>
        <v/>
      </c>
      <c r="O65" s="16" t="str">
        <f ca="1">IF(I65=Résumé!$A$1-1,K65,"")</f>
        <v/>
      </c>
      <c r="P65" s="9"/>
      <c r="Q65" s="9"/>
      <c r="R65" s="2"/>
      <c r="S65" s="2"/>
      <c r="T65" s="2"/>
    </row>
    <row r="66" spans="1:20" ht="12.75" customHeight="1" x14ac:dyDescent="0.2">
      <c r="A66" s="148" t="s">
        <v>56</v>
      </c>
      <c r="B66" s="14" t="s">
        <v>31</v>
      </c>
      <c r="C66" s="14"/>
      <c r="D66" s="14"/>
      <c r="E66" s="14"/>
      <c r="F66" s="140"/>
      <c r="G66" s="14"/>
      <c r="H66" s="15">
        <v>42904</v>
      </c>
      <c r="I66" s="15">
        <v>42953</v>
      </c>
      <c r="J66" s="14" t="str">
        <f t="shared" ca="1" si="4"/>
        <v>NON</v>
      </c>
      <c r="K66" s="16" t="str">
        <f t="shared" si="1"/>
        <v>Y</v>
      </c>
      <c r="L66" s="16" t="str">
        <f t="shared" ca="1" si="5"/>
        <v/>
      </c>
      <c r="M66" s="16" t="str">
        <f t="shared" si="3"/>
        <v/>
      </c>
      <c r="N66" s="16" t="str">
        <f ca="1">IF(H66=Résumé!$A$1,K66,"")</f>
        <v/>
      </c>
      <c r="O66" s="16" t="str">
        <f ca="1">IF(I66=Résumé!$A$1-1,K66,"")</f>
        <v/>
      </c>
      <c r="P66" s="9"/>
      <c r="Q66" s="9"/>
      <c r="R66" s="2"/>
      <c r="S66" s="2"/>
      <c r="T66" s="2"/>
    </row>
    <row r="67" spans="1:20" ht="12.75" customHeight="1" x14ac:dyDescent="0.2">
      <c r="A67" s="148" t="s">
        <v>56</v>
      </c>
      <c r="B67" s="14" t="s">
        <v>28</v>
      </c>
      <c r="C67" s="14"/>
      <c r="D67" s="14"/>
      <c r="E67" s="14"/>
      <c r="F67" s="140"/>
      <c r="G67" s="14"/>
      <c r="H67" s="15">
        <v>42894</v>
      </c>
      <c r="I67" s="15">
        <v>42953</v>
      </c>
      <c r="J67" s="14" t="str">
        <f t="shared" ca="1" si="4"/>
        <v>OUI</v>
      </c>
      <c r="K67" s="16" t="str">
        <f t="shared" si="1"/>
        <v>Y</v>
      </c>
      <c r="L67" s="16" t="str">
        <f t="shared" ca="1" si="5"/>
        <v>Y</v>
      </c>
      <c r="M67" s="16" t="str">
        <f t="shared" si="3"/>
        <v/>
      </c>
      <c r="N67" s="16" t="str">
        <f ca="1">IF(H67=Résumé!$A$1,K67,"")</f>
        <v/>
      </c>
      <c r="O67" s="16" t="str">
        <f ca="1">IF(I67=Résumé!$A$1-1,K67,"")</f>
        <v/>
      </c>
      <c r="P67" s="9"/>
      <c r="Q67" s="9"/>
      <c r="R67" s="2"/>
      <c r="S67" s="2"/>
      <c r="T67" s="2"/>
    </row>
    <row r="68" spans="1:20" ht="12.75" customHeight="1" x14ac:dyDescent="0.2">
      <c r="A68" s="148" t="s">
        <v>56</v>
      </c>
      <c r="B68" s="14" t="s">
        <v>20</v>
      </c>
      <c r="C68" s="14"/>
      <c r="D68" s="14"/>
      <c r="E68" s="14"/>
      <c r="F68" s="140"/>
      <c r="G68" s="14"/>
      <c r="H68" s="15">
        <v>42894</v>
      </c>
      <c r="I68" s="15">
        <v>42953</v>
      </c>
      <c r="J68" s="14" t="str">
        <f t="shared" ca="1" si="4"/>
        <v>OUI</v>
      </c>
      <c r="K68" s="16" t="str">
        <f t="shared" si="1"/>
        <v>Z</v>
      </c>
      <c r="L68" s="16" t="str">
        <f t="shared" ca="1" si="5"/>
        <v>Z</v>
      </c>
      <c r="M68" s="16" t="str">
        <f t="shared" si="3"/>
        <v/>
      </c>
      <c r="N68" s="16" t="str">
        <f ca="1">IF(H68=Résumé!$A$1,K68,"")</f>
        <v/>
      </c>
      <c r="O68" s="16" t="str">
        <f ca="1">IF(I68=Résumé!$A$1-1,K68,"")</f>
        <v/>
      </c>
      <c r="P68" s="9"/>
      <c r="Q68" s="9"/>
      <c r="R68" s="2"/>
      <c r="S68" s="2"/>
      <c r="T68" s="2"/>
    </row>
    <row r="69" spans="1:20" ht="12.75" customHeight="1" x14ac:dyDescent="0.2">
      <c r="A69" s="148" t="s">
        <v>56</v>
      </c>
      <c r="B69" s="14" t="s">
        <v>28</v>
      </c>
      <c r="C69" s="14"/>
      <c r="D69" s="14"/>
      <c r="E69" s="14"/>
      <c r="F69" s="140"/>
      <c r="G69" s="14"/>
      <c r="H69" s="15">
        <v>42894</v>
      </c>
      <c r="I69" s="15">
        <v>42953</v>
      </c>
      <c r="J69" s="14" t="str">
        <f t="shared" ref="J69:J94" ca="1" si="6">IF(AND($J$2&gt;=H69,$J$2&lt;=I69),"OUI","NON")</f>
        <v>OUI</v>
      </c>
      <c r="K69" s="16" t="str">
        <f t="shared" si="1"/>
        <v>Y</v>
      </c>
      <c r="L69" s="16" t="str">
        <f t="shared" ref="L69:L94" ca="1" si="7">IF(J69="OUI",K69,"")</f>
        <v>Y</v>
      </c>
      <c r="M69" s="16" t="str">
        <f t="shared" si="3"/>
        <v/>
      </c>
      <c r="N69" s="16" t="str">
        <f ca="1">IF(H69=Résumé!$A$1,K69,"")</f>
        <v/>
      </c>
      <c r="O69" s="16" t="str">
        <f ca="1">IF(I69=Résumé!$A$1-1,K69,"")</f>
        <v/>
      </c>
      <c r="P69" s="9"/>
      <c r="Q69" s="9"/>
      <c r="R69" s="2"/>
      <c r="S69" s="2"/>
      <c r="T69" s="2"/>
    </row>
    <row r="70" spans="1:20" ht="12.75" customHeight="1" x14ac:dyDescent="0.2">
      <c r="A70" s="148" t="s">
        <v>56</v>
      </c>
      <c r="B70" s="14" t="s">
        <v>25</v>
      </c>
      <c r="C70" s="14"/>
      <c r="D70" s="14"/>
      <c r="E70" s="14"/>
      <c r="F70" s="140"/>
      <c r="G70" s="14"/>
      <c r="H70" s="15">
        <v>42894</v>
      </c>
      <c r="I70" s="15">
        <v>42953</v>
      </c>
      <c r="J70" s="19" t="str">
        <f t="shared" ca="1" si="6"/>
        <v>OUI</v>
      </c>
      <c r="K70" s="16" t="str">
        <f t="shared" ref="K70:K94" si="8">IF(OR(B70="CES",B70="CNE",B70="LTN",B70="SLT",B70="ASP"),"X",IF(OR(B70="ACH",B70="ADC",B70="ADJ",B70="MAJ",B70="MJR",B70="MDL",B70="MCH",B70="MDC",B70="SGT",B70="SGC",B70="SCH"),"Y","Z"))</f>
        <v>Z</v>
      </c>
      <c r="L70" s="16" t="str">
        <f t="shared" ca="1" si="7"/>
        <v>Z</v>
      </c>
      <c r="M70" s="16" t="str">
        <f t="shared" ref="M70:M94" si="9">IF(C70="R",L70,"")</f>
        <v/>
      </c>
      <c r="N70" s="16" t="str">
        <f ca="1">IF(H70=Résumé!$A$1,K70,"")</f>
        <v/>
      </c>
      <c r="O70" s="16" t="str">
        <f ca="1">IF(I70=Résumé!$A$1-1,K70,"")</f>
        <v/>
      </c>
      <c r="P70" s="9"/>
      <c r="Q70" s="9"/>
      <c r="R70" s="2"/>
      <c r="S70" s="2"/>
      <c r="T70" s="2"/>
    </row>
    <row r="71" spans="1:20" ht="12.75" customHeight="1" x14ac:dyDescent="0.2">
      <c r="A71" s="148" t="s">
        <v>56</v>
      </c>
      <c r="B71" s="14" t="s">
        <v>25</v>
      </c>
      <c r="C71" s="14"/>
      <c r="D71" s="14"/>
      <c r="E71" s="14"/>
      <c r="F71" s="140"/>
      <c r="G71" s="14"/>
      <c r="H71" s="15">
        <v>42894</v>
      </c>
      <c r="I71" s="15">
        <v>42953</v>
      </c>
      <c r="J71" s="14" t="str">
        <f t="shared" ca="1" si="6"/>
        <v>OUI</v>
      </c>
      <c r="K71" s="16" t="str">
        <f t="shared" si="8"/>
        <v>Z</v>
      </c>
      <c r="L71" s="16" t="str">
        <f t="shared" ca="1" si="7"/>
        <v>Z</v>
      </c>
      <c r="M71" s="16" t="str">
        <f t="shared" si="9"/>
        <v/>
      </c>
      <c r="N71" s="16" t="str">
        <f ca="1">IF(H71=Résumé!$A$1,K71,"")</f>
        <v/>
      </c>
      <c r="O71" s="16" t="str">
        <f ca="1">IF(I71=Résumé!$A$1-1,K71,"")</f>
        <v/>
      </c>
      <c r="P71" s="9"/>
      <c r="Q71" s="9"/>
      <c r="R71" s="2"/>
      <c r="S71" s="2"/>
      <c r="T71" s="2"/>
    </row>
    <row r="72" spans="1:20" ht="12.75" customHeight="1" x14ac:dyDescent="0.2">
      <c r="A72" s="148" t="s">
        <v>56</v>
      </c>
      <c r="B72" s="14" t="s">
        <v>20</v>
      </c>
      <c r="C72" s="14"/>
      <c r="D72" s="14"/>
      <c r="E72" s="14"/>
      <c r="F72" s="140"/>
      <c r="G72" s="14"/>
      <c r="H72" s="15">
        <v>42894</v>
      </c>
      <c r="I72" s="15">
        <v>42953</v>
      </c>
      <c r="J72" s="14" t="str">
        <f t="shared" ca="1" si="6"/>
        <v>OUI</v>
      </c>
      <c r="K72" s="16" t="str">
        <f t="shared" si="8"/>
        <v>Z</v>
      </c>
      <c r="L72" s="16" t="str">
        <f t="shared" ca="1" si="7"/>
        <v>Z</v>
      </c>
      <c r="M72" s="16" t="str">
        <f t="shared" si="9"/>
        <v/>
      </c>
      <c r="N72" s="16" t="str">
        <f ca="1">IF(H72=Résumé!$A$1,K72,"")</f>
        <v/>
      </c>
      <c r="O72" s="16" t="str">
        <f ca="1">IF(I72=Résumé!$A$1-1,K72,"")</f>
        <v/>
      </c>
      <c r="P72" s="9"/>
      <c r="Q72" s="9"/>
      <c r="R72" s="2"/>
      <c r="S72" s="2"/>
      <c r="T72" s="2"/>
    </row>
    <row r="73" spans="1:20" ht="12.75" customHeight="1" x14ac:dyDescent="0.2">
      <c r="A73" s="148" t="s">
        <v>56</v>
      </c>
      <c r="B73" s="14" t="s">
        <v>20</v>
      </c>
      <c r="C73" s="14"/>
      <c r="D73" s="14"/>
      <c r="E73" s="14"/>
      <c r="F73" s="140"/>
      <c r="G73" s="14"/>
      <c r="H73" s="15">
        <v>42894</v>
      </c>
      <c r="I73" s="15">
        <v>42953</v>
      </c>
      <c r="J73" s="14" t="str">
        <f t="shared" ca="1" si="6"/>
        <v>OUI</v>
      </c>
      <c r="K73" s="16" t="str">
        <f t="shared" si="8"/>
        <v>Z</v>
      </c>
      <c r="L73" s="16" t="str">
        <f t="shared" ca="1" si="7"/>
        <v>Z</v>
      </c>
      <c r="M73" s="16" t="str">
        <f t="shared" si="9"/>
        <v/>
      </c>
      <c r="N73" s="16" t="str">
        <f ca="1">IF(H73=Résumé!$A$1,K73,"")</f>
        <v/>
      </c>
      <c r="O73" s="16" t="str">
        <f ca="1">IF(I73=Résumé!$A$1-1,K73,"")</f>
        <v/>
      </c>
      <c r="P73" s="9"/>
      <c r="Q73" s="9"/>
      <c r="R73" s="2"/>
      <c r="S73" s="2"/>
      <c r="T73" s="2"/>
    </row>
    <row r="74" spans="1:20" ht="12.75" customHeight="1" x14ac:dyDescent="0.2">
      <c r="A74" s="148" t="s">
        <v>56</v>
      </c>
      <c r="B74" s="14" t="s">
        <v>20</v>
      </c>
      <c r="C74" s="14"/>
      <c r="D74" s="14"/>
      <c r="E74" s="14"/>
      <c r="F74" s="140"/>
      <c r="G74" s="14"/>
      <c r="H74" s="15">
        <v>42894</v>
      </c>
      <c r="I74" s="15">
        <v>42953</v>
      </c>
      <c r="J74" s="14" t="str">
        <f t="shared" ca="1" si="6"/>
        <v>OUI</v>
      </c>
      <c r="K74" s="16" t="str">
        <f t="shared" si="8"/>
        <v>Z</v>
      </c>
      <c r="L74" s="16" t="str">
        <f t="shared" ca="1" si="7"/>
        <v>Z</v>
      </c>
      <c r="M74" s="16" t="str">
        <f t="shared" si="9"/>
        <v/>
      </c>
      <c r="N74" s="16" t="str">
        <f ca="1">IF(H74=Résumé!$A$1,K74,"")</f>
        <v/>
      </c>
      <c r="O74" s="16" t="str">
        <f ca="1">IF(I74=Résumé!$A$1-1,K74,"")</f>
        <v/>
      </c>
      <c r="P74" s="9"/>
      <c r="Q74" s="9"/>
      <c r="R74" s="2"/>
      <c r="S74" s="2"/>
      <c r="T74" s="2"/>
    </row>
    <row r="75" spans="1:20" ht="12.75" customHeight="1" x14ac:dyDescent="0.2">
      <c r="A75" s="148" t="s">
        <v>56</v>
      </c>
      <c r="B75" s="14" t="s">
        <v>22</v>
      </c>
      <c r="C75" s="14"/>
      <c r="D75" s="14"/>
      <c r="E75" s="14"/>
      <c r="F75" s="140"/>
      <c r="G75" s="14"/>
      <c r="H75" s="15">
        <v>42894</v>
      </c>
      <c r="I75" s="15">
        <v>42953</v>
      </c>
      <c r="J75" s="14" t="str">
        <f t="shared" ca="1" si="6"/>
        <v>OUI</v>
      </c>
      <c r="K75" s="16" t="str">
        <f t="shared" si="8"/>
        <v>Z</v>
      </c>
      <c r="L75" s="16" t="str">
        <f t="shared" ca="1" si="7"/>
        <v>Z</v>
      </c>
      <c r="M75" s="16" t="str">
        <f t="shared" si="9"/>
        <v/>
      </c>
      <c r="N75" s="16" t="str">
        <f ca="1">IF(H75=Résumé!$A$1,K75,"")</f>
        <v/>
      </c>
      <c r="O75" s="16" t="str">
        <f ca="1">IF(I75=Résumé!$A$1-1,K75,"")</f>
        <v/>
      </c>
      <c r="P75" s="9"/>
      <c r="Q75" s="9"/>
      <c r="R75" s="2"/>
      <c r="S75" s="2"/>
      <c r="T75" s="2"/>
    </row>
    <row r="76" spans="1:20" ht="12.75" customHeight="1" x14ac:dyDescent="0.2">
      <c r="A76" s="148" t="s">
        <v>56</v>
      </c>
      <c r="B76" s="14" t="s">
        <v>22</v>
      </c>
      <c r="C76" s="14"/>
      <c r="D76" s="14"/>
      <c r="E76" s="14"/>
      <c r="F76" s="140"/>
      <c r="G76" s="14"/>
      <c r="H76" s="15">
        <v>42894</v>
      </c>
      <c r="I76" s="15">
        <v>42953</v>
      </c>
      <c r="J76" s="14" t="str">
        <f t="shared" ca="1" si="6"/>
        <v>OUI</v>
      </c>
      <c r="K76" s="16" t="str">
        <f t="shared" si="8"/>
        <v>Z</v>
      </c>
      <c r="L76" s="16" t="str">
        <f t="shared" ca="1" si="7"/>
        <v>Z</v>
      </c>
      <c r="M76" s="16" t="str">
        <f t="shared" si="9"/>
        <v/>
      </c>
      <c r="N76" s="16" t="str">
        <f ca="1">IF(H76=Résumé!$A$1,K76,"")</f>
        <v/>
      </c>
      <c r="O76" s="16" t="str">
        <f ca="1">IF(I76=Résumé!$A$1-1,K76,"")</f>
        <v/>
      </c>
      <c r="P76" s="9"/>
      <c r="Q76" s="9"/>
      <c r="R76" s="2"/>
      <c r="S76" s="2"/>
      <c r="T76" s="2"/>
    </row>
    <row r="77" spans="1:20" ht="12.75" customHeight="1" x14ac:dyDescent="0.2">
      <c r="A77" s="148" t="s">
        <v>56</v>
      </c>
      <c r="B77" s="14" t="s">
        <v>28</v>
      </c>
      <c r="C77" s="14"/>
      <c r="D77" s="14"/>
      <c r="E77" s="14"/>
      <c r="F77" s="140"/>
      <c r="G77" s="14"/>
      <c r="H77" s="15">
        <v>42894</v>
      </c>
      <c r="I77" s="15">
        <v>42953</v>
      </c>
      <c r="J77" s="14" t="str">
        <f t="shared" ca="1" si="6"/>
        <v>OUI</v>
      </c>
      <c r="K77" s="16" t="str">
        <f t="shared" si="8"/>
        <v>Y</v>
      </c>
      <c r="L77" s="16" t="str">
        <f t="shared" ca="1" si="7"/>
        <v>Y</v>
      </c>
      <c r="M77" s="16" t="str">
        <f t="shared" si="9"/>
        <v/>
      </c>
      <c r="N77" s="16" t="str">
        <f ca="1">IF(H77=Résumé!$A$1,K77,"")</f>
        <v/>
      </c>
      <c r="O77" s="16" t="str">
        <f ca="1">IF(I77=Résumé!$A$1-1,K77,"")</f>
        <v/>
      </c>
      <c r="P77" s="9"/>
      <c r="Q77" s="9"/>
      <c r="R77" s="2"/>
      <c r="S77" s="2"/>
      <c r="T77" s="2"/>
    </row>
    <row r="78" spans="1:20" ht="12.75" customHeight="1" x14ac:dyDescent="0.2">
      <c r="A78" s="148" t="s">
        <v>56</v>
      </c>
      <c r="B78" s="14" t="s">
        <v>25</v>
      </c>
      <c r="C78" s="14"/>
      <c r="D78" s="14"/>
      <c r="E78" s="14"/>
      <c r="F78" s="140"/>
      <c r="G78" s="14"/>
      <c r="H78" s="15">
        <v>42894</v>
      </c>
      <c r="I78" s="15">
        <v>42953</v>
      </c>
      <c r="J78" s="14" t="str">
        <f t="shared" ca="1" si="6"/>
        <v>OUI</v>
      </c>
      <c r="K78" s="16" t="str">
        <f t="shared" si="8"/>
        <v>Z</v>
      </c>
      <c r="L78" s="16" t="str">
        <f t="shared" ca="1" si="7"/>
        <v>Z</v>
      </c>
      <c r="M78" s="16" t="str">
        <f t="shared" si="9"/>
        <v/>
      </c>
      <c r="N78" s="16" t="str">
        <f ca="1">IF(H78=Résumé!$A$1,K78,"")</f>
        <v/>
      </c>
      <c r="O78" s="16" t="str">
        <f ca="1">IF(I78=Résumé!$A$1-1,K78,"")</f>
        <v/>
      </c>
      <c r="P78" s="9"/>
      <c r="Q78" s="9"/>
      <c r="R78" s="2"/>
      <c r="S78" s="2"/>
      <c r="T78" s="2"/>
    </row>
    <row r="79" spans="1:20" ht="12.75" customHeight="1" x14ac:dyDescent="0.2">
      <c r="A79" s="148" t="s">
        <v>56</v>
      </c>
      <c r="B79" s="14" t="s">
        <v>22</v>
      </c>
      <c r="C79" s="14"/>
      <c r="D79" s="14"/>
      <c r="E79" s="14"/>
      <c r="F79" s="140"/>
      <c r="G79" s="14"/>
      <c r="H79" s="15">
        <v>42894</v>
      </c>
      <c r="I79" s="15">
        <v>42953</v>
      </c>
      <c r="J79" s="14" t="str">
        <f t="shared" ca="1" si="6"/>
        <v>OUI</v>
      </c>
      <c r="K79" s="16" t="str">
        <f t="shared" si="8"/>
        <v>Z</v>
      </c>
      <c r="L79" s="16" t="str">
        <f t="shared" ca="1" si="7"/>
        <v>Z</v>
      </c>
      <c r="M79" s="16" t="str">
        <f t="shared" si="9"/>
        <v/>
      </c>
      <c r="N79" s="16" t="str">
        <f ca="1">IF(H79=Résumé!$A$1,K79,"")</f>
        <v/>
      </c>
      <c r="O79" s="16" t="str">
        <f ca="1">IF(I79=Résumé!$A$1-1,K79,"")</f>
        <v/>
      </c>
      <c r="P79" s="9"/>
      <c r="Q79" s="9"/>
      <c r="R79" s="2"/>
      <c r="S79" s="2"/>
      <c r="T79" s="2"/>
    </row>
    <row r="80" spans="1:20" ht="12.75" customHeight="1" x14ac:dyDescent="0.2">
      <c r="A80" s="148" t="s">
        <v>56</v>
      </c>
      <c r="B80" s="14" t="s">
        <v>20</v>
      </c>
      <c r="C80" s="14"/>
      <c r="D80" s="14"/>
      <c r="E80" s="14"/>
      <c r="F80" s="140"/>
      <c r="G80" s="14"/>
      <c r="H80" s="15">
        <v>42894</v>
      </c>
      <c r="I80" s="15">
        <v>42953</v>
      </c>
      <c r="J80" s="14" t="str">
        <f t="shared" ca="1" si="6"/>
        <v>OUI</v>
      </c>
      <c r="K80" s="16" t="str">
        <f t="shared" si="8"/>
        <v>Z</v>
      </c>
      <c r="L80" s="16" t="str">
        <f t="shared" ca="1" si="7"/>
        <v>Z</v>
      </c>
      <c r="M80" s="16" t="str">
        <f t="shared" si="9"/>
        <v/>
      </c>
      <c r="N80" s="16" t="str">
        <f ca="1">IF(H80=Résumé!$A$1,K80,"")</f>
        <v/>
      </c>
      <c r="O80" s="16" t="str">
        <f ca="1">IF(I80=Résumé!$A$1-1,K80,"")</f>
        <v/>
      </c>
      <c r="P80" s="9"/>
      <c r="Q80" s="9"/>
      <c r="R80" s="2"/>
      <c r="S80" s="2"/>
      <c r="T80" s="2"/>
    </row>
    <row r="81" spans="1:20" ht="12.75" customHeight="1" x14ac:dyDescent="0.2">
      <c r="A81" s="148" t="s">
        <v>56</v>
      </c>
      <c r="B81" s="14" t="s">
        <v>20</v>
      </c>
      <c r="C81" s="14"/>
      <c r="D81" s="14"/>
      <c r="E81" s="14"/>
      <c r="F81" s="140"/>
      <c r="G81" s="14"/>
      <c r="H81" s="15">
        <v>42894</v>
      </c>
      <c r="I81" s="15">
        <v>42953</v>
      </c>
      <c r="J81" s="14" t="str">
        <f t="shared" ca="1" si="6"/>
        <v>OUI</v>
      </c>
      <c r="K81" s="16" t="str">
        <f t="shared" si="8"/>
        <v>Z</v>
      </c>
      <c r="L81" s="16" t="str">
        <f t="shared" ca="1" si="7"/>
        <v>Z</v>
      </c>
      <c r="M81" s="16" t="str">
        <f t="shared" si="9"/>
        <v/>
      </c>
      <c r="N81" s="16" t="str">
        <f ca="1">IF(H81=Résumé!$A$1,K81,"")</f>
        <v/>
      </c>
      <c r="O81" s="16" t="str">
        <f ca="1">IF(I81=Résumé!$A$1-1,K81,"")</f>
        <v/>
      </c>
      <c r="P81" s="9"/>
      <c r="Q81" s="9"/>
      <c r="R81" s="2"/>
      <c r="S81" s="2"/>
      <c r="T81" s="2"/>
    </row>
    <row r="82" spans="1:20" ht="12.75" customHeight="1" x14ac:dyDescent="0.2">
      <c r="A82" s="148" t="s">
        <v>56</v>
      </c>
      <c r="B82" s="14" t="s">
        <v>20</v>
      </c>
      <c r="C82" s="14"/>
      <c r="D82" s="14"/>
      <c r="E82" s="14"/>
      <c r="F82" s="140"/>
      <c r="G82" s="14"/>
      <c r="H82" s="15">
        <v>42894</v>
      </c>
      <c r="I82" s="15">
        <v>42953</v>
      </c>
      <c r="J82" s="14" t="str">
        <f t="shared" ca="1" si="6"/>
        <v>OUI</v>
      </c>
      <c r="K82" s="16" t="str">
        <f t="shared" si="8"/>
        <v>Z</v>
      </c>
      <c r="L82" s="16" t="str">
        <f t="shared" ca="1" si="7"/>
        <v>Z</v>
      </c>
      <c r="M82" s="16" t="str">
        <f t="shared" si="9"/>
        <v/>
      </c>
      <c r="N82" s="16" t="str">
        <f ca="1">IF(H82=Résumé!$A$1,K82,"")</f>
        <v/>
      </c>
      <c r="O82" s="16" t="str">
        <f ca="1">IF(I82=Résumé!$A$1-1,K82,"")</f>
        <v/>
      </c>
      <c r="P82" s="9"/>
      <c r="Q82" s="9"/>
      <c r="R82" s="2"/>
      <c r="S82" s="2"/>
      <c r="T82" s="2"/>
    </row>
    <row r="83" spans="1:20" ht="12.75" customHeight="1" x14ac:dyDescent="0.2">
      <c r="A83" s="148" t="s">
        <v>56</v>
      </c>
      <c r="B83" s="14" t="s">
        <v>20</v>
      </c>
      <c r="C83" s="14"/>
      <c r="D83" s="14"/>
      <c r="E83" s="14"/>
      <c r="F83" s="140"/>
      <c r="G83" s="14"/>
      <c r="H83" s="15">
        <v>42894</v>
      </c>
      <c r="I83" s="15">
        <v>42953</v>
      </c>
      <c r="J83" s="14" t="str">
        <f t="shared" ca="1" si="6"/>
        <v>OUI</v>
      </c>
      <c r="K83" s="16" t="str">
        <f t="shared" si="8"/>
        <v>Z</v>
      </c>
      <c r="L83" s="16" t="str">
        <f t="shared" ca="1" si="7"/>
        <v>Z</v>
      </c>
      <c r="M83" s="16" t="str">
        <f t="shared" si="9"/>
        <v/>
      </c>
      <c r="N83" s="16" t="str">
        <f ca="1">IF(H83=Résumé!$A$1,K83,"")</f>
        <v/>
      </c>
      <c r="O83" s="16" t="str">
        <f ca="1">IF(I83=Résumé!$A$1-1,K83,"")</f>
        <v/>
      </c>
      <c r="P83" s="9"/>
      <c r="Q83" s="9"/>
      <c r="R83" s="2"/>
      <c r="S83" s="2"/>
      <c r="T83" s="2"/>
    </row>
    <row r="84" spans="1:20" ht="12.75" customHeight="1" x14ac:dyDescent="0.2">
      <c r="A84" s="148" t="s">
        <v>56</v>
      </c>
      <c r="B84" s="14" t="s">
        <v>22</v>
      </c>
      <c r="C84" s="14"/>
      <c r="D84" s="14"/>
      <c r="E84" s="14"/>
      <c r="F84" s="140"/>
      <c r="G84" s="14"/>
      <c r="H84" s="15">
        <v>42894</v>
      </c>
      <c r="I84" s="15">
        <v>42953</v>
      </c>
      <c r="J84" s="14" t="str">
        <f t="shared" ca="1" si="6"/>
        <v>OUI</v>
      </c>
      <c r="K84" s="16" t="str">
        <f t="shared" si="8"/>
        <v>Z</v>
      </c>
      <c r="L84" s="16" t="str">
        <f t="shared" ca="1" si="7"/>
        <v>Z</v>
      </c>
      <c r="M84" s="16" t="str">
        <f t="shared" si="9"/>
        <v/>
      </c>
      <c r="N84" s="16" t="str">
        <f ca="1">IF(H84=Résumé!$A$1,K84,"")</f>
        <v/>
      </c>
      <c r="O84" s="16" t="str">
        <f ca="1">IF(I84=Résumé!$A$1-1,K84,"")</f>
        <v/>
      </c>
      <c r="P84" s="9"/>
      <c r="Q84" s="9"/>
      <c r="R84" s="2"/>
      <c r="S84" s="2"/>
      <c r="T84" s="2"/>
    </row>
    <row r="85" spans="1:20" ht="12.75" customHeight="1" x14ac:dyDescent="0.2">
      <c r="A85" s="148" t="s">
        <v>56</v>
      </c>
      <c r="B85" s="14" t="s">
        <v>26</v>
      </c>
      <c r="C85" s="14"/>
      <c r="D85" s="14"/>
      <c r="E85" s="14"/>
      <c r="F85" s="140"/>
      <c r="G85" s="14"/>
      <c r="H85" s="15">
        <v>42894</v>
      </c>
      <c r="I85" s="15">
        <v>42953</v>
      </c>
      <c r="J85" s="14" t="str">
        <f t="shared" ca="1" si="6"/>
        <v>OUI</v>
      </c>
      <c r="K85" s="16" t="str">
        <f t="shared" si="8"/>
        <v>Z</v>
      </c>
      <c r="L85" s="16" t="str">
        <f t="shared" ca="1" si="7"/>
        <v>Z</v>
      </c>
      <c r="M85" s="16" t="str">
        <f t="shared" si="9"/>
        <v/>
      </c>
      <c r="N85" s="16" t="str">
        <f ca="1">IF(H85=Résumé!$A$1,K85,"")</f>
        <v/>
      </c>
      <c r="O85" s="16" t="str">
        <f ca="1">IF(I85=Résumé!$A$1-1,K85,"")</f>
        <v/>
      </c>
      <c r="P85" s="9"/>
      <c r="Q85" s="9"/>
      <c r="R85" s="2"/>
      <c r="S85" s="2"/>
      <c r="T85" s="2"/>
    </row>
    <row r="86" spans="1:20" ht="12.75" customHeight="1" x14ac:dyDescent="0.2">
      <c r="A86" s="148" t="s">
        <v>56</v>
      </c>
      <c r="B86" s="14" t="s">
        <v>25</v>
      </c>
      <c r="C86" s="14"/>
      <c r="D86" s="14"/>
      <c r="E86" s="14"/>
      <c r="F86" s="140"/>
      <c r="G86" s="14"/>
      <c r="H86" s="15">
        <v>42894</v>
      </c>
      <c r="I86" s="15">
        <v>42953</v>
      </c>
      <c r="J86" s="14" t="str">
        <f t="shared" ca="1" si="6"/>
        <v>OUI</v>
      </c>
      <c r="K86" s="16" t="str">
        <f t="shared" si="8"/>
        <v>Z</v>
      </c>
      <c r="L86" s="16" t="str">
        <f t="shared" ca="1" si="7"/>
        <v>Z</v>
      </c>
      <c r="M86" s="16" t="str">
        <f t="shared" si="9"/>
        <v/>
      </c>
      <c r="N86" s="16" t="str">
        <f ca="1">IF(H86=Résumé!$A$1,K86,"")</f>
        <v/>
      </c>
      <c r="O86" s="16" t="str">
        <f ca="1">IF(I86=Résumé!$A$1-1,K86,"")</f>
        <v/>
      </c>
      <c r="P86" s="9"/>
      <c r="Q86" s="9"/>
      <c r="R86" s="2"/>
      <c r="S86" s="2"/>
      <c r="T86" s="2"/>
    </row>
    <row r="87" spans="1:20" ht="12.75" customHeight="1" x14ac:dyDescent="0.2">
      <c r="A87" s="148" t="s">
        <v>56</v>
      </c>
      <c r="B87" s="14" t="s">
        <v>25</v>
      </c>
      <c r="C87" s="14"/>
      <c r="D87" s="14"/>
      <c r="E87" s="14"/>
      <c r="F87" s="140"/>
      <c r="G87" s="14"/>
      <c r="H87" s="15">
        <v>42894</v>
      </c>
      <c r="I87" s="15">
        <v>42953</v>
      </c>
      <c r="J87" s="14" t="str">
        <f t="shared" ca="1" si="6"/>
        <v>OUI</v>
      </c>
      <c r="K87" s="16" t="str">
        <f t="shared" si="8"/>
        <v>Z</v>
      </c>
      <c r="L87" s="16" t="str">
        <f t="shared" ca="1" si="7"/>
        <v>Z</v>
      </c>
      <c r="M87" s="16" t="str">
        <f t="shared" si="9"/>
        <v/>
      </c>
      <c r="N87" s="16" t="str">
        <f ca="1">IF(H87=Résumé!$A$1,K87,"")</f>
        <v/>
      </c>
      <c r="O87" s="16" t="str">
        <f ca="1">IF(I87=Résumé!$A$1-1,K87,"")</f>
        <v/>
      </c>
      <c r="P87" s="9"/>
      <c r="Q87" s="9"/>
      <c r="R87" s="2"/>
      <c r="S87" s="2"/>
      <c r="T87" s="2"/>
    </row>
    <row r="88" spans="1:20" ht="12.75" customHeight="1" x14ac:dyDescent="0.2">
      <c r="A88" s="148" t="s">
        <v>56</v>
      </c>
      <c r="B88" s="14" t="s">
        <v>22</v>
      </c>
      <c r="C88" s="14"/>
      <c r="D88" s="14"/>
      <c r="E88" s="14"/>
      <c r="F88" s="140"/>
      <c r="G88" s="14"/>
      <c r="H88" s="15">
        <v>42894</v>
      </c>
      <c r="I88" s="15">
        <v>42953</v>
      </c>
      <c r="J88" s="14" t="str">
        <f t="shared" ca="1" si="6"/>
        <v>OUI</v>
      </c>
      <c r="K88" s="16" t="str">
        <f t="shared" si="8"/>
        <v>Z</v>
      </c>
      <c r="L88" s="16" t="str">
        <f t="shared" ca="1" si="7"/>
        <v>Z</v>
      </c>
      <c r="M88" s="16" t="str">
        <f t="shared" si="9"/>
        <v/>
      </c>
      <c r="N88" s="16" t="str">
        <f ca="1">IF(H88=Résumé!$A$1,K88,"")</f>
        <v/>
      </c>
      <c r="O88" s="16" t="str">
        <f ca="1">IF(I88=Résumé!$A$1-1,K88,"")</f>
        <v/>
      </c>
      <c r="P88" s="9"/>
      <c r="Q88" s="9"/>
      <c r="R88" s="2"/>
      <c r="S88" s="2"/>
      <c r="T88" s="2"/>
    </row>
    <row r="89" spans="1:20" ht="12.75" customHeight="1" x14ac:dyDescent="0.2">
      <c r="A89" s="148" t="s">
        <v>56</v>
      </c>
      <c r="B89" s="14" t="s">
        <v>20</v>
      </c>
      <c r="C89" s="14"/>
      <c r="D89" s="14"/>
      <c r="E89" s="14"/>
      <c r="F89" s="140"/>
      <c r="G89" s="14"/>
      <c r="H89" s="15">
        <v>42894</v>
      </c>
      <c r="I89" s="15">
        <v>42953</v>
      </c>
      <c r="J89" s="14" t="str">
        <f t="shared" ca="1" si="6"/>
        <v>OUI</v>
      </c>
      <c r="K89" s="16" t="str">
        <f t="shared" si="8"/>
        <v>Z</v>
      </c>
      <c r="L89" s="16" t="str">
        <f t="shared" ca="1" si="7"/>
        <v>Z</v>
      </c>
      <c r="M89" s="16" t="str">
        <f t="shared" si="9"/>
        <v/>
      </c>
      <c r="N89" s="16" t="str">
        <f ca="1">IF(H89=Résumé!$A$1,K89,"")</f>
        <v/>
      </c>
      <c r="O89" s="16" t="str">
        <f ca="1">IF(I89=Résumé!$A$1-1,K89,"")</f>
        <v/>
      </c>
      <c r="P89" s="9"/>
      <c r="Q89" s="9"/>
      <c r="R89" s="2"/>
      <c r="S89" s="2"/>
      <c r="T89" s="2"/>
    </row>
    <row r="90" spans="1:20" ht="12.75" customHeight="1" x14ac:dyDescent="0.2">
      <c r="A90" s="148" t="s">
        <v>56</v>
      </c>
      <c r="B90" s="14" t="s">
        <v>22</v>
      </c>
      <c r="C90" s="14"/>
      <c r="D90" s="14"/>
      <c r="E90" s="14"/>
      <c r="F90" s="140"/>
      <c r="G90" s="14"/>
      <c r="H90" s="15">
        <v>42894</v>
      </c>
      <c r="I90" s="15">
        <v>42953</v>
      </c>
      <c r="J90" s="14" t="str">
        <f t="shared" ca="1" si="6"/>
        <v>OUI</v>
      </c>
      <c r="K90" s="16" t="str">
        <f t="shared" si="8"/>
        <v>Z</v>
      </c>
      <c r="L90" s="16" t="str">
        <f t="shared" ca="1" si="7"/>
        <v>Z</v>
      </c>
      <c r="M90" s="16" t="str">
        <f t="shared" si="9"/>
        <v/>
      </c>
      <c r="N90" s="16" t="str">
        <f ca="1">IF(H90=Résumé!$A$1,K90,"")</f>
        <v/>
      </c>
      <c r="O90" s="16" t="str">
        <f ca="1">IF(I90=Résumé!$A$1-1,K90,"")</f>
        <v/>
      </c>
      <c r="P90" s="9"/>
      <c r="Q90" s="9"/>
      <c r="R90" s="2"/>
      <c r="S90" s="2"/>
      <c r="T90" s="2"/>
    </row>
    <row r="91" spans="1:20" ht="12.75" customHeight="1" x14ac:dyDescent="0.2">
      <c r="A91" s="148" t="s">
        <v>56</v>
      </c>
      <c r="B91" s="14" t="s">
        <v>22</v>
      </c>
      <c r="C91" s="14"/>
      <c r="D91" s="14"/>
      <c r="E91" s="14"/>
      <c r="F91" s="140"/>
      <c r="G91" s="14"/>
      <c r="H91" s="15">
        <v>42894</v>
      </c>
      <c r="I91" s="15">
        <v>42953</v>
      </c>
      <c r="J91" s="14" t="str">
        <f t="shared" ca="1" si="6"/>
        <v>OUI</v>
      </c>
      <c r="K91" s="16" t="str">
        <f t="shared" si="8"/>
        <v>Z</v>
      </c>
      <c r="L91" s="16" t="str">
        <f t="shared" ca="1" si="7"/>
        <v>Z</v>
      </c>
      <c r="M91" s="16" t="str">
        <f t="shared" si="9"/>
        <v/>
      </c>
      <c r="N91" s="16" t="str">
        <f ca="1">IF(H91=Résumé!$A$1,K91,"")</f>
        <v/>
      </c>
      <c r="O91" s="16" t="str">
        <f ca="1">IF(I91=Résumé!$A$1-1,K91,"")</f>
        <v/>
      </c>
      <c r="P91" s="9"/>
      <c r="Q91" s="9"/>
      <c r="R91" s="2"/>
      <c r="S91" s="2"/>
      <c r="T91" s="2"/>
    </row>
    <row r="92" spans="1:20" ht="12.75" customHeight="1" x14ac:dyDescent="0.2">
      <c r="A92" s="148" t="s">
        <v>56</v>
      </c>
      <c r="B92" s="14" t="s">
        <v>22</v>
      </c>
      <c r="C92" s="14"/>
      <c r="D92" s="14"/>
      <c r="E92" s="14"/>
      <c r="F92" s="140"/>
      <c r="G92" s="14"/>
      <c r="H92" s="15">
        <v>42894</v>
      </c>
      <c r="I92" s="15">
        <v>42953</v>
      </c>
      <c r="J92" s="14" t="str">
        <f t="shared" ca="1" si="6"/>
        <v>OUI</v>
      </c>
      <c r="K92" s="16" t="str">
        <f t="shared" si="8"/>
        <v>Z</v>
      </c>
      <c r="L92" s="16" t="str">
        <f t="shared" ca="1" si="7"/>
        <v>Z</v>
      </c>
      <c r="M92" s="16" t="str">
        <f t="shared" si="9"/>
        <v/>
      </c>
      <c r="N92" s="16" t="str">
        <f ca="1">IF(H92=Résumé!$A$1,K92,"")</f>
        <v/>
      </c>
      <c r="O92" s="16" t="str">
        <f ca="1">IF(I92=Résumé!$A$1-1,K92,"")</f>
        <v/>
      </c>
      <c r="P92" s="9"/>
      <c r="Q92" s="9"/>
      <c r="R92" s="2"/>
      <c r="S92" s="2"/>
      <c r="T92" s="2"/>
    </row>
    <row r="93" spans="1:20" ht="12.75" customHeight="1" x14ac:dyDescent="0.2">
      <c r="A93" s="148" t="s">
        <v>56</v>
      </c>
      <c r="B93" s="14" t="s">
        <v>25</v>
      </c>
      <c r="C93" s="14"/>
      <c r="D93" s="14"/>
      <c r="E93" s="14"/>
      <c r="F93" s="140"/>
      <c r="G93" s="14"/>
      <c r="H93" s="15"/>
      <c r="I93" s="15"/>
      <c r="J93" s="14" t="str">
        <f t="shared" ca="1" si="6"/>
        <v>NON</v>
      </c>
      <c r="K93" s="16" t="str">
        <f t="shared" si="8"/>
        <v>Z</v>
      </c>
      <c r="L93" s="16" t="str">
        <f t="shared" ca="1" si="7"/>
        <v/>
      </c>
      <c r="M93" s="16" t="str">
        <f t="shared" si="9"/>
        <v/>
      </c>
      <c r="N93" s="16" t="str">
        <f ca="1">IF(H93=Résumé!$A$1,K93,"")</f>
        <v/>
      </c>
      <c r="O93" s="16" t="str">
        <f ca="1">IF(I93=Résumé!$A$1-1,K93,"")</f>
        <v/>
      </c>
      <c r="P93" s="9"/>
      <c r="Q93" s="9"/>
      <c r="R93" s="2"/>
      <c r="S93" s="2"/>
      <c r="T93" s="2"/>
    </row>
    <row r="94" spans="1:20" ht="12.75" customHeight="1" x14ac:dyDescent="0.2">
      <c r="A94" s="148" t="s">
        <v>56</v>
      </c>
      <c r="B94" s="14" t="s">
        <v>20</v>
      </c>
      <c r="C94" s="14"/>
      <c r="D94" s="14"/>
      <c r="E94" s="14"/>
      <c r="F94" s="140"/>
      <c r="G94" s="14"/>
      <c r="H94" s="15">
        <v>42894</v>
      </c>
      <c r="I94" s="15">
        <v>42953</v>
      </c>
      <c r="J94" s="14" t="str">
        <f t="shared" ca="1" si="6"/>
        <v>OUI</v>
      </c>
      <c r="K94" s="16" t="str">
        <f t="shared" si="8"/>
        <v>Z</v>
      </c>
      <c r="L94" s="16" t="str">
        <f t="shared" ca="1" si="7"/>
        <v>Z</v>
      </c>
      <c r="M94" s="16" t="str">
        <f t="shared" si="9"/>
        <v/>
      </c>
      <c r="N94" s="16" t="str">
        <f ca="1">IF(H94=Résumé!$A$1,K94,"")</f>
        <v/>
      </c>
      <c r="O94" s="16" t="str">
        <f ca="1">IF(I94=Résumé!$A$1-1,K94,"")</f>
        <v/>
      </c>
      <c r="P94" s="9"/>
      <c r="Q94" s="9"/>
      <c r="R94" s="2"/>
      <c r="S94" s="2"/>
      <c r="T94" s="2"/>
    </row>
  </sheetData>
  <conditionalFormatting sqref="D1">
    <cfRule type="duplicateValues" dxfId="44" priority="21"/>
  </conditionalFormatting>
  <conditionalFormatting sqref="D1 D3:D1048576">
    <cfRule type="duplicateValues" dxfId="43" priority="15"/>
    <cfRule type="duplicateValues" dxfId="42" priority="16"/>
    <cfRule type="duplicateValues" dxfId="41" priority="17"/>
  </conditionalFormatting>
  <conditionalFormatting sqref="H1:I1048576">
    <cfRule type="timePeriod" dxfId="40" priority="5" timePeriod="thisWeek">
      <formula>AND(TODAY()-ROUNDDOWN(H1,0)&lt;=WEEKDAY(TODAY())-1,ROUNDDOWN(H1,0)-TODAY()&lt;=7-WEEKDAY(TODAY()))</formula>
    </cfRule>
    <cfRule type="timePeriod" dxfId="39" priority="6" timePeriod="nextWeek">
      <formula>AND(ROUNDDOWN(H1,0)-TODAY()&gt;(7-WEEKDAY(TODAY())),ROUNDDOWN(H1,0)-TODAY()&lt;(15-WEEKDAY(TODAY())))</formula>
    </cfRule>
    <cfRule type="timePeriod" dxfId="38" priority="7" timePeriod="tomorrow">
      <formula>FLOOR(H1,1)=TODAY()+1</formula>
    </cfRule>
    <cfRule type="timePeriod" dxfId="37" priority="8" timePeriod="today">
      <formula>FLOOR(H1,1)=TODAY()</formula>
    </cfRule>
    <cfRule type="timePeriod" dxfId="36" priority="9" timePeriod="yesterday">
      <formula>FLOOR(H1,1)=TODAY()-1</formula>
    </cfRule>
  </conditionalFormatting>
  <conditionalFormatting sqref="D2">
    <cfRule type="duplicateValues" dxfId="35" priority="1"/>
    <cfRule type="duplicateValues" dxfId="34" priority="2"/>
    <cfRule type="duplicateValues" dxfId="33" priority="3"/>
    <cfRule type="duplicateValues" dxfId="32" priority="4"/>
  </conditionalFormatting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U84"/>
  <sheetViews>
    <sheetView workbookViewId="0">
      <selection activeCell="B3" sqref="B3"/>
    </sheetView>
  </sheetViews>
  <sheetFormatPr baseColWidth="10" defaultRowHeight="12.75" customHeight="1" x14ac:dyDescent="0.2"/>
  <cols>
    <col min="1" max="1" width="2.85546875" style="137" customWidth="1"/>
    <col min="2" max="2" width="6.140625" style="17" bestFit="1" customWidth="1"/>
    <col min="3" max="3" width="2" style="17" bestFit="1" customWidth="1"/>
    <col min="4" max="4" width="16.42578125" style="17" bestFit="1" customWidth="1"/>
    <col min="5" max="5" width="11.140625" style="17" bestFit="1" customWidth="1"/>
    <col min="6" max="6" width="10.85546875" style="143" bestFit="1" customWidth="1"/>
    <col min="7" max="7" width="9.140625" style="17" bestFit="1" customWidth="1"/>
    <col min="8" max="9" width="9.28515625" style="21" bestFit="1" customWidth="1"/>
    <col min="10" max="10" width="9.28515625" style="17" bestFit="1" customWidth="1"/>
    <col min="11" max="11" width="2.140625" style="23" bestFit="1" customWidth="1"/>
    <col min="12" max="12" width="1.85546875" style="23" bestFit="1" customWidth="1"/>
    <col min="13" max="13" width="2" style="23" customWidth="1"/>
    <col min="14" max="14" width="2.5703125" style="23" bestFit="1" customWidth="1"/>
    <col min="15" max="15" width="3.28515625" style="23" bestFit="1" customWidth="1"/>
    <col min="16" max="16" width="2" style="23" customWidth="1"/>
    <col min="17" max="17" width="4.140625" style="23" bestFit="1" customWidth="1"/>
    <col min="18" max="18" width="1.85546875" style="17" bestFit="1" customWidth="1"/>
    <col min="19" max="21" width="2.7109375" style="17" bestFit="1" customWidth="1"/>
    <col min="22" max="16384" width="11.42578125" style="17"/>
  </cols>
  <sheetData>
    <row r="1" spans="1:21" ht="12.75" customHeight="1" thickBot="1" x14ac:dyDescent="0.25">
      <c r="B1" s="29"/>
      <c r="C1" s="29"/>
      <c r="D1" s="29"/>
      <c r="E1" s="28"/>
      <c r="F1" s="144"/>
      <c r="G1" s="29"/>
      <c r="H1" s="6"/>
      <c r="I1" s="6"/>
      <c r="J1" s="27" t="s">
        <v>12</v>
      </c>
      <c r="K1" s="8"/>
      <c r="P1" s="30"/>
      <c r="Q1" s="9"/>
      <c r="R1" s="93" t="s">
        <v>14</v>
      </c>
      <c r="S1" s="94" t="s">
        <v>15</v>
      </c>
      <c r="T1" s="95" t="s">
        <v>16</v>
      </c>
      <c r="U1" s="96" t="s">
        <v>35</v>
      </c>
    </row>
    <row r="2" spans="1:21" ht="12.75" customHeight="1" x14ac:dyDescent="0.2">
      <c r="A2" s="147" t="s">
        <v>38</v>
      </c>
      <c r="B2" s="146" t="s">
        <v>55</v>
      </c>
      <c r="C2" s="146" t="s">
        <v>30</v>
      </c>
      <c r="D2" s="146" t="s">
        <v>13</v>
      </c>
      <c r="E2" s="146" t="s">
        <v>24</v>
      </c>
      <c r="F2" s="149" t="s">
        <v>53</v>
      </c>
      <c r="G2" s="146" t="s">
        <v>54</v>
      </c>
      <c r="H2" s="11" t="s">
        <v>0</v>
      </c>
      <c r="I2" s="11" t="s">
        <v>1</v>
      </c>
      <c r="J2" s="12">
        <f ca="1">Résumé!A1</f>
        <v>42897</v>
      </c>
      <c r="K2" s="10" t="s">
        <v>38</v>
      </c>
      <c r="L2" s="10" t="s">
        <v>37</v>
      </c>
      <c r="M2" s="10" t="s">
        <v>30</v>
      </c>
      <c r="N2" s="10" t="s">
        <v>0</v>
      </c>
      <c r="O2" s="10" t="s">
        <v>45</v>
      </c>
      <c r="P2" s="31"/>
      <c r="Q2" s="59" t="s">
        <v>37</v>
      </c>
      <c r="R2" s="55">
        <f ca="1">COUNTIF($L:$L,R1)</f>
        <v>4</v>
      </c>
      <c r="S2" s="56">
        <f ca="1">COUNTIF($L:$L,S1)</f>
        <v>14</v>
      </c>
      <c r="T2" s="57">
        <f ca="1">COUNTIF($L:$L,T1)</f>
        <v>62</v>
      </c>
      <c r="U2" s="58">
        <f ca="1">SUM(R2:T2)</f>
        <v>80</v>
      </c>
    </row>
    <row r="3" spans="1:21" ht="12.75" customHeight="1" x14ac:dyDescent="0.2">
      <c r="A3" s="148" t="s">
        <v>57</v>
      </c>
      <c r="B3" s="14" t="s">
        <v>3</v>
      </c>
      <c r="C3" s="14"/>
      <c r="D3" s="14"/>
      <c r="E3" s="14"/>
      <c r="F3" s="140"/>
      <c r="G3" s="14"/>
      <c r="H3" s="15">
        <v>42892</v>
      </c>
      <c r="I3" s="15">
        <v>42953</v>
      </c>
      <c r="J3" s="14" t="str">
        <f t="shared" ref="J3:J34" ca="1" si="0">IF(AND($J$2&gt;=H3,$J$2&lt;=I3),"OUI","NON")</f>
        <v>OUI</v>
      </c>
      <c r="K3" s="16" t="str">
        <f>IF(OR(B3="CES",B3="CNE",B3="LTN",B3="SLT",B3="ASP"),"X",IF(OR(B3="ACH",B3="ADC",B3="ADJ",B3="MAJ",B3="MJR",B3="MDL",B3="MCH",B3="MDC",B3="SGT",B3="SGC",B3="SCH"),"Y","Z"))</f>
        <v>X</v>
      </c>
      <c r="L3" s="16" t="str">
        <f ca="1">IF(J3="OUI",K3,"")</f>
        <v>X</v>
      </c>
      <c r="M3" s="16" t="str">
        <f>IF(C3="R",L3,"")</f>
        <v/>
      </c>
      <c r="N3" s="16" t="str">
        <f ca="1">IF(H3=Résumé!$A$1,K3,"")</f>
        <v/>
      </c>
      <c r="O3" s="16" t="str">
        <f ca="1">IF(I3=Résumé!$A$1-1,K3,"")</f>
        <v/>
      </c>
      <c r="P3" s="30"/>
      <c r="Q3" s="91" t="s">
        <v>30</v>
      </c>
      <c r="R3" s="54">
        <f>COUNTIF($M:$M,R1)</f>
        <v>0</v>
      </c>
      <c r="S3" s="14">
        <f>COUNTIF($M:$M,S1)</f>
        <v>0</v>
      </c>
      <c r="T3" s="50">
        <f>COUNTIF($M:$M,T1)</f>
        <v>0</v>
      </c>
      <c r="U3" s="51">
        <f>SUM(R3:T3)</f>
        <v>0</v>
      </c>
    </row>
    <row r="4" spans="1:21" ht="12.75" customHeight="1" x14ac:dyDescent="0.2">
      <c r="A4" s="148" t="s">
        <v>57</v>
      </c>
      <c r="B4" s="14" t="s">
        <v>7</v>
      </c>
      <c r="C4" s="14"/>
      <c r="D4" s="14"/>
      <c r="E4" s="14"/>
      <c r="F4" s="140"/>
      <c r="G4" s="14"/>
      <c r="H4" s="15">
        <v>42892</v>
      </c>
      <c r="I4" s="15">
        <v>42953</v>
      </c>
      <c r="J4" s="14" t="str">
        <f t="shared" ca="1" si="0"/>
        <v>OUI</v>
      </c>
      <c r="K4" s="16" t="str">
        <f t="shared" ref="K4:K67" si="1">IF(OR(B4="CES",B4="CNE",B4="LTN",B4="SLT",B4="ASP"),"X",IF(OR(B4="ACH",B4="ADC",B4="ADJ",B4="MAJ",B4="MJR",B4="MDL",B4="MCH",B4="MDC",B4="SGT",B4="SGC",B4="SCH"),"Y","Z"))</f>
        <v>X</v>
      </c>
      <c r="L4" s="16" t="str">
        <f t="shared" ref="L4:L34" ca="1" si="2">IF(J4="OUI",K4,"")</f>
        <v>X</v>
      </c>
      <c r="M4" s="16" t="str">
        <f t="shared" ref="M4:M67" si="3">IF(C4="R",L4,"")</f>
        <v/>
      </c>
      <c r="N4" s="16" t="str">
        <f ca="1">IF(H4=Résumé!$A$1,K4,"")</f>
        <v/>
      </c>
      <c r="O4" s="16" t="str">
        <f ca="1">IF(I4=Résumé!$A$1-1,K4,"")</f>
        <v/>
      </c>
      <c r="P4" s="9"/>
      <c r="Q4" s="91" t="s">
        <v>0</v>
      </c>
      <c r="R4" s="54">
        <f ca="1">COUNTIF($N:$N,R1)</f>
        <v>0</v>
      </c>
      <c r="S4" s="14">
        <f ca="1">COUNTIF($N:$N,S1)</f>
        <v>0</v>
      </c>
      <c r="T4" s="50">
        <f ca="1">COUNTIF($N:$N,T1)</f>
        <v>0</v>
      </c>
      <c r="U4" s="52">
        <f ca="1">SUM(R4:T4)</f>
        <v>0</v>
      </c>
    </row>
    <row r="5" spans="1:21" ht="12.75" customHeight="1" thickBot="1" x14ac:dyDescent="0.25">
      <c r="A5" s="148" t="s">
        <v>57</v>
      </c>
      <c r="B5" s="14" t="s">
        <v>7</v>
      </c>
      <c r="C5" s="14"/>
      <c r="D5" s="14"/>
      <c r="E5" s="14"/>
      <c r="F5" s="140"/>
      <c r="G5" s="14"/>
      <c r="H5" s="15">
        <v>42892</v>
      </c>
      <c r="I5" s="15">
        <v>42953</v>
      </c>
      <c r="J5" s="14" t="str">
        <f t="shared" ca="1" si="0"/>
        <v>OUI</v>
      </c>
      <c r="K5" s="16" t="str">
        <f t="shared" si="1"/>
        <v>X</v>
      </c>
      <c r="L5" s="16" t="str">
        <f t="shared" ca="1" si="2"/>
        <v>X</v>
      </c>
      <c r="M5" s="16" t="str">
        <f t="shared" si="3"/>
        <v/>
      </c>
      <c r="N5" s="16" t="str">
        <f ca="1">IF(H5=Résumé!$A$1,K5,"")</f>
        <v/>
      </c>
      <c r="O5" s="16" t="str">
        <f ca="1">IF(I5=Résumé!$A$1-1,K5,"")</f>
        <v/>
      </c>
      <c r="P5" s="9"/>
      <c r="Q5" s="92" t="s">
        <v>1</v>
      </c>
      <c r="R5" s="20">
        <f ca="1">COUNTIF($O:$O,R1)</f>
        <v>0</v>
      </c>
      <c r="S5" s="13">
        <f ca="1">COUNTIF($O:$O,S1)</f>
        <v>0</v>
      </c>
      <c r="T5" s="32">
        <f ca="1">COUNTIF($O:$O,T1)</f>
        <v>0</v>
      </c>
      <c r="U5" s="53">
        <f ca="1">SUM(R5:T5)</f>
        <v>0</v>
      </c>
    </row>
    <row r="6" spans="1:21" ht="12.75" customHeight="1" x14ac:dyDescent="0.2">
      <c r="A6" s="148" t="s">
        <v>57</v>
      </c>
      <c r="B6" s="14" t="s">
        <v>6</v>
      </c>
      <c r="C6" s="14"/>
      <c r="D6" s="14"/>
      <c r="E6" s="14"/>
      <c r="F6" s="140"/>
      <c r="G6" s="14"/>
      <c r="H6" s="15">
        <v>42892</v>
      </c>
      <c r="I6" s="15">
        <v>42953</v>
      </c>
      <c r="J6" s="14" t="str">
        <f t="shared" ca="1" si="0"/>
        <v>OUI</v>
      </c>
      <c r="K6" s="16" t="str">
        <f t="shared" si="1"/>
        <v>Y</v>
      </c>
      <c r="L6" s="16" t="str">
        <f t="shared" ca="1" si="2"/>
        <v>Y</v>
      </c>
      <c r="M6" s="16" t="str">
        <f t="shared" si="3"/>
        <v/>
      </c>
      <c r="N6" s="16" t="str">
        <f ca="1">IF(H6=Résumé!$A$1,K6,"")</f>
        <v/>
      </c>
      <c r="O6" s="16" t="str">
        <f ca="1">IF(I6=Résumé!$A$1-1,K6,"")</f>
        <v/>
      </c>
      <c r="P6" s="9"/>
      <c r="Q6" s="9"/>
    </row>
    <row r="7" spans="1:21" ht="12.75" customHeight="1" x14ac:dyDescent="0.2">
      <c r="A7" s="148" t="s">
        <v>57</v>
      </c>
      <c r="B7" s="14" t="s">
        <v>10</v>
      </c>
      <c r="C7" s="14"/>
      <c r="D7" s="14"/>
      <c r="E7" s="14"/>
      <c r="F7" s="140"/>
      <c r="G7" s="14"/>
      <c r="H7" s="15">
        <v>42892</v>
      </c>
      <c r="I7" s="15">
        <v>42953</v>
      </c>
      <c r="J7" s="14" t="str">
        <f t="shared" ca="1" si="0"/>
        <v>OUI</v>
      </c>
      <c r="K7" s="16" t="str">
        <f t="shared" si="1"/>
        <v>Y</v>
      </c>
      <c r="L7" s="16" t="str">
        <f t="shared" ca="1" si="2"/>
        <v>Y</v>
      </c>
      <c r="M7" s="16" t="str">
        <f t="shared" si="3"/>
        <v/>
      </c>
      <c r="N7" s="16" t="str">
        <f ca="1">IF(H7=Résumé!$A$1,K7,"")</f>
        <v/>
      </c>
      <c r="O7" s="16" t="str">
        <f ca="1">IF(I7=Résumé!$A$1-1,K7,"")</f>
        <v/>
      </c>
      <c r="P7" s="9"/>
      <c r="Q7" s="9"/>
    </row>
    <row r="8" spans="1:21" ht="12.75" customHeight="1" x14ac:dyDescent="0.2">
      <c r="A8" s="148" t="s">
        <v>57</v>
      </c>
      <c r="B8" s="14" t="s">
        <v>10</v>
      </c>
      <c r="C8" s="14"/>
      <c r="D8" s="14"/>
      <c r="E8" s="14"/>
      <c r="F8" s="140"/>
      <c r="G8" s="14"/>
      <c r="H8" s="15">
        <v>42892</v>
      </c>
      <c r="I8" s="15">
        <v>42953</v>
      </c>
      <c r="J8" s="14" t="str">
        <f t="shared" ca="1" si="0"/>
        <v>OUI</v>
      </c>
      <c r="K8" s="16" t="str">
        <f t="shared" si="1"/>
        <v>Y</v>
      </c>
      <c r="L8" s="16" t="str">
        <f t="shared" ca="1" si="2"/>
        <v>Y</v>
      </c>
      <c r="M8" s="16" t="str">
        <f t="shared" si="3"/>
        <v/>
      </c>
      <c r="N8" s="16" t="str">
        <f ca="1">IF(H8=Résumé!$A$1,K8,"")</f>
        <v/>
      </c>
      <c r="O8" s="16" t="str">
        <f ca="1">IF(I8=Résumé!$A$1-1,K8,"")</f>
        <v/>
      </c>
      <c r="P8" s="9"/>
      <c r="Q8" s="9"/>
    </row>
    <row r="9" spans="1:21" ht="12.75" customHeight="1" x14ac:dyDescent="0.2">
      <c r="A9" s="148" t="s">
        <v>57</v>
      </c>
      <c r="B9" s="14" t="s">
        <v>4</v>
      </c>
      <c r="C9" s="14"/>
      <c r="D9" s="14"/>
      <c r="E9" s="14"/>
      <c r="F9" s="140"/>
      <c r="G9" s="14"/>
      <c r="H9" s="15">
        <v>42892</v>
      </c>
      <c r="I9" s="15">
        <v>42953</v>
      </c>
      <c r="J9" s="14" t="str">
        <f t="shared" ca="1" si="0"/>
        <v>OUI</v>
      </c>
      <c r="K9" s="16" t="str">
        <f t="shared" si="1"/>
        <v>Y</v>
      </c>
      <c r="L9" s="16" t="str">
        <f t="shared" ca="1" si="2"/>
        <v>Y</v>
      </c>
      <c r="M9" s="16" t="str">
        <f t="shared" si="3"/>
        <v/>
      </c>
      <c r="N9" s="16" t="str">
        <f ca="1">IF(H9=Résumé!$A$1,K9,"")</f>
        <v/>
      </c>
      <c r="O9" s="16" t="str">
        <f ca="1">IF(I9=Résumé!$A$1-1,K9,"")</f>
        <v/>
      </c>
      <c r="P9" s="9"/>
      <c r="Q9" s="9"/>
    </row>
    <row r="10" spans="1:21" ht="12.75" customHeight="1" x14ac:dyDescent="0.2">
      <c r="A10" s="148" t="s">
        <v>57</v>
      </c>
      <c r="B10" s="14" t="s">
        <v>4</v>
      </c>
      <c r="C10" s="14"/>
      <c r="D10" s="14"/>
      <c r="E10" s="14"/>
      <c r="F10" s="140"/>
      <c r="G10" s="14"/>
      <c r="H10" s="15">
        <v>42892</v>
      </c>
      <c r="I10" s="15">
        <v>42953</v>
      </c>
      <c r="J10" s="14" t="str">
        <f t="shared" ca="1" si="0"/>
        <v>OUI</v>
      </c>
      <c r="K10" s="16" t="str">
        <f t="shared" si="1"/>
        <v>Y</v>
      </c>
      <c r="L10" s="16" t="str">
        <f t="shared" ca="1" si="2"/>
        <v>Y</v>
      </c>
      <c r="M10" s="16" t="str">
        <f t="shared" si="3"/>
        <v/>
      </c>
      <c r="N10" s="16" t="str">
        <f ca="1">IF(H10=Résumé!$A$1,K10,"")</f>
        <v/>
      </c>
      <c r="O10" s="16" t="str">
        <f ca="1">IF(I10=Résumé!$A$1-1,K10,"")</f>
        <v/>
      </c>
      <c r="P10" s="9"/>
      <c r="Q10" s="9"/>
    </row>
    <row r="11" spans="1:21" ht="12.75" customHeight="1" x14ac:dyDescent="0.2">
      <c r="A11" s="148" t="s">
        <v>57</v>
      </c>
      <c r="B11" s="14" t="s">
        <v>4</v>
      </c>
      <c r="C11" s="14"/>
      <c r="D11" s="14"/>
      <c r="E11" s="14"/>
      <c r="F11" s="140"/>
      <c r="G11" s="14"/>
      <c r="H11" s="15">
        <v>42892</v>
      </c>
      <c r="I11" s="15">
        <v>42953</v>
      </c>
      <c r="J11" s="14" t="str">
        <f t="shared" ca="1" si="0"/>
        <v>OUI</v>
      </c>
      <c r="K11" s="16" t="str">
        <f t="shared" si="1"/>
        <v>Y</v>
      </c>
      <c r="L11" s="16" t="str">
        <f t="shared" ca="1" si="2"/>
        <v>Y</v>
      </c>
      <c r="M11" s="16" t="str">
        <f t="shared" si="3"/>
        <v/>
      </c>
      <c r="N11" s="16" t="str">
        <f ca="1">IF(H11=Résumé!$A$1,K11,"")</f>
        <v/>
      </c>
      <c r="O11" s="16" t="str">
        <f ca="1">IF(I11=Résumé!$A$1-1,K11,"")</f>
        <v/>
      </c>
      <c r="P11" s="9"/>
      <c r="Q11" s="9"/>
    </row>
    <row r="12" spans="1:21" ht="12.75" customHeight="1" x14ac:dyDescent="0.2">
      <c r="A12" s="148" t="s">
        <v>57</v>
      </c>
      <c r="B12" s="14" t="s">
        <v>4</v>
      </c>
      <c r="C12" s="14"/>
      <c r="D12" s="14"/>
      <c r="E12" s="14"/>
      <c r="F12" s="140"/>
      <c r="G12" s="14"/>
      <c r="H12" s="15">
        <v>42892</v>
      </c>
      <c r="I12" s="15">
        <v>42953</v>
      </c>
      <c r="J12" s="14" t="str">
        <f t="shared" ca="1" si="0"/>
        <v>OUI</v>
      </c>
      <c r="K12" s="16" t="str">
        <f t="shared" si="1"/>
        <v>Y</v>
      </c>
      <c r="L12" s="16" t="str">
        <f t="shared" ca="1" si="2"/>
        <v>Y</v>
      </c>
      <c r="M12" s="16" t="str">
        <f t="shared" si="3"/>
        <v/>
      </c>
      <c r="N12" s="16" t="str">
        <f ca="1">IF(H12=Résumé!$A$1,K12,"")</f>
        <v/>
      </c>
      <c r="O12" s="16" t="str">
        <f ca="1">IF(I12=Résumé!$A$1-1,K12,"")</f>
        <v/>
      </c>
      <c r="P12" s="9"/>
      <c r="Q12" s="9"/>
    </row>
    <row r="13" spans="1:21" ht="12.75" customHeight="1" x14ac:dyDescent="0.2">
      <c r="A13" s="148" t="s">
        <v>57</v>
      </c>
      <c r="B13" s="14" t="s">
        <v>4</v>
      </c>
      <c r="C13" s="14"/>
      <c r="D13" s="14"/>
      <c r="E13" s="14"/>
      <c r="F13" s="140"/>
      <c r="G13" s="14"/>
      <c r="H13" s="15">
        <v>42892</v>
      </c>
      <c r="I13" s="15">
        <v>42953</v>
      </c>
      <c r="J13" s="14" t="str">
        <f t="shared" ca="1" si="0"/>
        <v>OUI</v>
      </c>
      <c r="K13" s="16" t="str">
        <f t="shared" si="1"/>
        <v>Y</v>
      </c>
      <c r="L13" s="16" t="str">
        <f t="shared" ca="1" si="2"/>
        <v>Y</v>
      </c>
      <c r="M13" s="16" t="str">
        <f t="shared" si="3"/>
        <v/>
      </c>
      <c r="N13" s="16" t="str">
        <f ca="1">IF(H13=Résumé!$A$1,K13,"")</f>
        <v/>
      </c>
      <c r="O13" s="16" t="str">
        <f ca="1">IF(I13=Résumé!$A$1-1,K13,"")</f>
        <v/>
      </c>
      <c r="P13" s="9"/>
      <c r="Q13" s="9"/>
      <c r="R13" s="18"/>
      <c r="S13" s="18"/>
      <c r="T13" s="18"/>
      <c r="U13" s="18"/>
    </row>
    <row r="14" spans="1:21" ht="12.75" customHeight="1" x14ac:dyDescent="0.2">
      <c r="A14" s="148" t="s">
        <v>57</v>
      </c>
      <c r="B14" s="14" t="s">
        <v>29</v>
      </c>
      <c r="C14" s="14"/>
      <c r="D14" s="14"/>
      <c r="E14" s="14"/>
      <c r="F14" s="140"/>
      <c r="G14" s="14"/>
      <c r="H14" s="15">
        <v>42892</v>
      </c>
      <c r="I14" s="15">
        <v>42953</v>
      </c>
      <c r="J14" s="14" t="str">
        <f t="shared" ca="1" si="0"/>
        <v>OUI</v>
      </c>
      <c r="K14" s="16" t="str">
        <f t="shared" si="1"/>
        <v>Z</v>
      </c>
      <c r="L14" s="16" t="str">
        <f t="shared" ca="1" si="2"/>
        <v>Z</v>
      </c>
      <c r="M14" s="16" t="str">
        <f t="shared" si="3"/>
        <v/>
      </c>
      <c r="N14" s="16" t="str">
        <f ca="1">IF(H14=Résumé!$A$1,K14,"")</f>
        <v/>
      </c>
      <c r="O14" s="16" t="str">
        <f ca="1">IF(I14=Résumé!$A$1-1,K14,"")</f>
        <v/>
      </c>
      <c r="P14" s="9"/>
      <c r="Q14" s="9"/>
    </row>
    <row r="15" spans="1:21" ht="12.75" customHeight="1" x14ac:dyDescent="0.2">
      <c r="A15" s="148" t="s">
        <v>57</v>
      </c>
      <c r="B15" s="14" t="s">
        <v>29</v>
      </c>
      <c r="C15" s="14"/>
      <c r="D15" s="14"/>
      <c r="E15" s="14"/>
      <c r="F15" s="140"/>
      <c r="G15" s="14"/>
      <c r="H15" s="15">
        <v>42894</v>
      </c>
      <c r="I15" s="15">
        <v>42953</v>
      </c>
      <c r="J15" s="19" t="str">
        <f t="shared" ca="1" si="0"/>
        <v>OUI</v>
      </c>
      <c r="K15" s="16" t="str">
        <f t="shared" si="1"/>
        <v>Z</v>
      </c>
      <c r="L15" s="16" t="str">
        <f t="shared" ca="1" si="2"/>
        <v>Z</v>
      </c>
      <c r="M15" s="16" t="str">
        <f t="shared" si="3"/>
        <v/>
      </c>
      <c r="N15" s="16" t="str">
        <f ca="1">IF(H15=Résumé!$A$1,K15,"")</f>
        <v/>
      </c>
      <c r="O15" s="16" t="str">
        <f ca="1">IF(I15=Résumé!$A$1-1,K15,"")</f>
        <v/>
      </c>
      <c r="P15" s="9"/>
      <c r="Q15" s="9"/>
    </row>
    <row r="16" spans="1:21" ht="12.75" customHeight="1" x14ac:dyDescent="0.2">
      <c r="A16" s="148" t="s">
        <v>57</v>
      </c>
      <c r="B16" s="14" t="s">
        <v>17</v>
      </c>
      <c r="C16" s="14"/>
      <c r="D16" s="14"/>
      <c r="E16" s="14"/>
      <c r="F16" s="140"/>
      <c r="G16" s="14"/>
      <c r="H16" s="15">
        <v>42892</v>
      </c>
      <c r="I16" s="15">
        <v>42953</v>
      </c>
      <c r="J16" s="14" t="str">
        <f t="shared" ca="1" si="0"/>
        <v>OUI</v>
      </c>
      <c r="K16" s="16" t="str">
        <f t="shared" si="1"/>
        <v>Z</v>
      </c>
      <c r="L16" s="16" t="str">
        <f t="shared" ca="1" si="2"/>
        <v>Z</v>
      </c>
      <c r="M16" s="16" t="str">
        <f t="shared" si="3"/>
        <v/>
      </c>
      <c r="N16" s="16" t="str">
        <f ca="1">IF(H16=Résumé!$A$1,K16,"")</f>
        <v/>
      </c>
      <c r="O16" s="16" t="str">
        <f ca="1">IF(I16=Résumé!$A$1-1,K16,"")</f>
        <v/>
      </c>
      <c r="P16" s="9"/>
      <c r="Q16" s="9"/>
    </row>
    <row r="17" spans="1:20" ht="12.75" customHeight="1" x14ac:dyDescent="0.2">
      <c r="A17" s="148" t="s">
        <v>57</v>
      </c>
      <c r="B17" s="14" t="s">
        <v>3</v>
      </c>
      <c r="C17" s="14"/>
      <c r="D17" s="14"/>
      <c r="E17" s="14"/>
      <c r="F17" s="140"/>
      <c r="G17" s="14"/>
      <c r="H17" s="15">
        <v>42894</v>
      </c>
      <c r="I17" s="15">
        <v>42953</v>
      </c>
      <c r="J17" s="14" t="str">
        <f t="shared" ca="1" si="0"/>
        <v>OUI</v>
      </c>
      <c r="K17" s="16" t="str">
        <f t="shared" si="1"/>
        <v>X</v>
      </c>
      <c r="L17" s="16" t="str">
        <f t="shared" ca="1" si="2"/>
        <v>X</v>
      </c>
      <c r="M17" s="16" t="str">
        <f t="shared" si="3"/>
        <v/>
      </c>
      <c r="N17" s="16" t="str">
        <f ca="1">IF(H17=Résumé!$A$1,K17,"")</f>
        <v/>
      </c>
      <c r="O17" s="16" t="str">
        <f ca="1">IF(I17=Résumé!$A$1-1,K17,"")</f>
        <v/>
      </c>
      <c r="P17" s="9"/>
      <c r="Q17" s="9"/>
    </row>
    <row r="18" spans="1:20" ht="12.75" customHeight="1" x14ac:dyDescent="0.2">
      <c r="A18" s="148" t="s">
        <v>57</v>
      </c>
      <c r="B18" s="14" t="s">
        <v>10</v>
      </c>
      <c r="C18" s="14"/>
      <c r="D18" s="14"/>
      <c r="E18" s="14"/>
      <c r="F18" s="140"/>
      <c r="G18" s="14"/>
      <c r="H18" s="15">
        <v>42894</v>
      </c>
      <c r="I18" s="15">
        <v>42953</v>
      </c>
      <c r="J18" s="14" t="str">
        <f t="shared" ca="1" si="0"/>
        <v>OUI</v>
      </c>
      <c r="K18" s="16" t="str">
        <f t="shared" si="1"/>
        <v>Y</v>
      </c>
      <c r="L18" s="16" t="str">
        <f t="shared" ca="1" si="2"/>
        <v>Y</v>
      </c>
      <c r="M18" s="16" t="str">
        <f t="shared" si="3"/>
        <v/>
      </c>
      <c r="N18" s="16" t="str">
        <f ca="1">IF(H18=Résumé!$A$1,K18,"")</f>
        <v/>
      </c>
      <c r="O18" s="16" t="str">
        <f ca="1">IF(I18=Résumé!$A$1-1,K18,"")</f>
        <v/>
      </c>
      <c r="P18" s="9"/>
      <c r="Q18" s="9"/>
    </row>
    <row r="19" spans="1:20" ht="12.75" customHeight="1" x14ac:dyDescent="0.2">
      <c r="A19" s="148" t="s">
        <v>57</v>
      </c>
      <c r="B19" s="14" t="s">
        <v>10</v>
      </c>
      <c r="C19" s="14"/>
      <c r="D19" s="14"/>
      <c r="E19" s="14"/>
      <c r="F19" s="140"/>
      <c r="G19" s="14"/>
      <c r="H19" s="15">
        <v>42894</v>
      </c>
      <c r="I19" s="15">
        <v>42953</v>
      </c>
      <c r="J19" s="14" t="str">
        <f t="shared" ca="1" si="0"/>
        <v>OUI</v>
      </c>
      <c r="K19" s="16" t="str">
        <f t="shared" si="1"/>
        <v>Y</v>
      </c>
      <c r="L19" s="16" t="str">
        <f t="shared" ca="1" si="2"/>
        <v>Y</v>
      </c>
      <c r="M19" s="16" t="str">
        <f t="shared" si="3"/>
        <v/>
      </c>
      <c r="N19" s="16" t="str">
        <f ca="1">IF(H19=Résumé!$A$1,K19,"")</f>
        <v/>
      </c>
      <c r="O19" s="16" t="str">
        <f ca="1">IF(I19=Résumé!$A$1-1,K19,"")</f>
        <v/>
      </c>
      <c r="P19" s="9"/>
      <c r="Q19" s="9"/>
    </row>
    <row r="20" spans="1:20" ht="12.75" customHeight="1" x14ac:dyDescent="0.2">
      <c r="A20" s="148" t="s">
        <v>57</v>
      </c>
      <c r="B20" s="14" t="s">
        <v>4</v>
      </c>
      <c r="C20" s="14"/>
      <c r="D20" s="14"/>
      <c r="E20" s="14"/>
      <c r="F20" s="140"/>
      <c r="G20" s="14"/>
      <c r="H20" s="15">
        <v>42894</v>
      </c>
      <c r="I20" s="15">
        <v>42953</v>
      </c>
      <c r="J20" s="14" t="str">
        <f t="shared" ca="1" si="0"/>
        <v>OUI</v>
      </c>
      <c r="K20" s="16" t="str">
        <f t="shared" si="1"/>
        <v>Y</v>
      </c>
      <c r="L20" s="16" t="str">
        <f t="shared" ca="1" si="2"/>
        <v>Y</v>
      </c>
      <c r="M20" s="16" t="str">
        <f t="shared" si="3"/>
        <v/>
      </c>
      <c r="N20" s="16" t="str">
        <f ca="1">IF(H20=Résumé!$A$1,K20,"")</f>
        <v/>
      </c>
      <c r="O20" s="16" t="str">
        <f ca="1">IF(I20=Résumé!$A$1-1,K20,"")</f>
        <v/>
      </c>
      <c r="P20" s="9"/>
      <c r="Q20" s="9"/>
    </row>
    <row r="21" spans="1:20" ht="12.75" customHeight="1" x14ac:dyDescent="0.2">
      <c r="A21" s="148" t="s">
        <v>57</v>
      </c>
      <c r="B21" s="14" t="s">
        <v>4</v>
      </c>
      <c r="C21" s="14"/>
      <c r="D21" s="14"/>
      <c r="E21" s="14"/>
      <c r="F21" s="140"/>
      <c r="G21" s="14"/>
      <c r="H21" s="15">
        <v>42894</v>
      </c>
      <c r="I21" s="15">
        <v>42953</v>
      </c>
      <c r="J21" s="14" t="str">
        <f t="shared" ca="1" si="0"/>
        <v>OUI</v>
      </c>
      <c r="K21" s="16" t="str">
        <f t="shared" si="1"/>
        <v>Y</v>
      </c>
      <c r="L21" s="16" t="str">
        <f t="shared" ca="1" si="2"/>
        <v>Y</v>
      </c>
      <c r="M21" s="16" t="str">
        <f t="shared" si="3"/>
        <v/>
      </c>
      <c r="N21" s="16" t="str">
        <f ca="1">IF(H21=Résumé!$A$1,K21,"")</f>
        <v/>
      </c>
      <c r="O21" s="16" t="str">
        <f ca="1">IF(I21=Résumé!$A$1-1,K21,"")</f>
        <v/>
      </c>
      <c r="P21" s="9"/>
      <c r="Q21" s="9"/>
    </row>
    <row r="22" spans="1:20" ht="12.75" customHeight="1" x14ac:dyDescent="0.2">
      <c r="A22" s="148" t="s">
        <v>57</v>
      </c>
      <c r="B22" s="14" t="s">
        <v>4</v>
      </c>
      <c r="C22" s="14"/>
      <c r="D22" s="14"/>
      <c r="E22" s="14"/>
      <c r="F22" s="140"/>
      <c r="G22" s="14"/>
      <c r="H22" s="15">
        <v>42894</v>
      </c>
      <c r="I22" s="15">
        <v>42953</v>
      </c>
      <c r="J22" s="14" t="str">
        <f t="shared" ca="1" si="0"/>
        <v>OUI</v>
      </c>
      <c r="K22" s="16" t="str">
        <f t="shared" si="1"/>
        <v>Y</v>
      </c>
      <c r="L22" s="16" t="str">
        <f t="shared" ca="1" si="2"/>
        <v>Y</v>
      </c>
      <c r="M22" s="16" t="str">
        <f t="shared" si="3"/>
        <v/>
      </c>
      <c r="N22" s="16" t="str">
        <f ca="1">IF(H22=Résumé!$A$1,K22,"")</f>
        <v/>
      </c>
      <c r="O22" s="16" t="str">
        <f ca="1">IF(I22=Résumé!$A$1-1,K22,"")</f>
        <v/>
      </c>
      <c r="P22" s="9"/>
      <c r="Q22" s="9"/>
    </row>
    <row r="23" spans="1:20" ht="12.75" customHeight="1" x14ac:dyDescent="0.2">
      <c r="A23" s="148" t="s">
        <v>57</v>
      </c>
      <c r="B23" s="14" t="s">
        <v>4</v>
      </c>
      <c r="C23" s="14"/>
      <c r="D23" s="14"/>
      <c r="E23" s="14"/>
      <c r="F23" s="140"/>
      <c r="G23" s="14"/>
      <c r="H23" s="15">
        <v>42894</v>
      </c>
      <c r="I23" s="15">
        <v>42953</v>
      </c>
      <c r="J23" s="14" t="str">
        <f t="shared" ca="1" si="0"/>
        <v>OUI</v>
      </c>
      <c r="K23" s="16" t="str">
        <f t="shared" si="1"/>
        <v>Y</v>
      </c>
      <c r="L23" s="16" t="str">
        <f t="shared" ca="1" si="2"/>
        <v>Y</v>
      </c>
      <c r="M23" s="16" t="str">
        <f t="shared" si="3"/>
        <v/>
      </c>
      <c r="N23" s="16" t="str">
        <f ca="1">IF(H23=Résumé!$A$1,K23,"")</f>
        <v/>
      </c>
      <c r="O23" s="16" t="str">
        <f ca="1">IF(I23=Résumé!$A$1-1,K23,"")</f>
        <v/>
      </c>
      <c r="P23" s="9"/>
      <c r="Q23" s="9"/>
    </row>
    <row r="24" spans="1:20" ht="12.75" customHeight="1" x14ac:dyDescent="0.2">
      <c r="A24" s="148" t="s">
        <v>57</v>
      </c>
      <c r="B24" s="14" t="s">
        <v>29</v>
      </c>
      <c r="C24" s="14"/>
      <c r="D24" s="14"/>
      <c r="E24" s="14"/>
      <c r="F24" s="140"/>
      <c r="G24" s="14"/>
      <c r="H24" s="15">
        <v>42894</v>
      </c>
      <c r="I24" s="15">
        <v>42953</v>
      </c>
      <c r="J24" s="14" t="str">
        <f t="shared" ca="1" si="0"/>
        <v>OUI</v>
      </c>
      <c r="K24" s="16" t="str">
        <f t="shared" si="1"/>
        <v>Z</v>
      </c>
      <c r="L24" s="16" t="str">
        <f t="shared" ca="1" si="2"/>
        <v>Z</v>
      </c>
      <c r="M24" s="16" t="str">
        <f t="shared" si="3"/>
        <v/>
      </c>
      <c r="N24" s="16" t="str">
        <f ca="1">IF(H24=Résumé!$A$1,K24,"")</f>
        <v/>
      </c>
      <c r="O24" s="16" t="str">
        <f ca="1">IF(I24=Résumé!$A$1-1,K24,"")</f>
        <v/>
      </c>
      <c r="P24" s="9"/>
      <c r="Q24" s="9"/>
    </row>
    <row r="25" spans="1:20" ht="12.75" customHeight="1" x14ac:dyDescent="0.2">
      <c r="A25" s="148" t="s">
        <v>57</v>
      </c>
      <c r="B25" s="14" t="s">
        <v>29</v>
      </c>
      <c r="C25" s="14"/>
      <c r="D25" s="14"/>
      <c r="E25" s="14"/>
      <c r="F25" s="140"/>
      <c r="G25" s="14"/>
      <c r="H25" s="15">
        <v>42894</v>
      </c>
      <c r="I25" s="15">
        <v>42953</v>
      </c>
      <c r="J25" s="14" t="str">
        <f t="shared" ca="1" si="0"/>
        <v>OUI</v>
      </c>
      <c r="K25" s="16" t="str">
        <f t="shared" si="1"/>
        <v>Z</v>
      </c>
      <c r="L25" s="16" t="str">
        <f t="shared" ca="1" si="2"/>
        <v>Z</v>
      </c>
      <c r="M25" s="16" t="str">
        <f t="shared" si="3"/>
        <v/>
      </c>
      <c r="N25" s="16" t="str">
        <f ca="1">IF(H25=Résumé!$A$1,K25,"")</f>
        <v/>
      </c>
      <c r="O25" s="16" t="str">
        <f ca="1">IF(I25=Résumé!$A$1-1,K25,"")</f>
        <v/>
      </c>
      <c r="P25" s="9"/>
      <c r="Q25" s="9"/>
    </row>
    <row r="26" spans="1:20" ht="12.75" customHeight="1" x14ac:dyDescent="0.2">
      <c r="A26" s="148" t="s">
        <v>57</v>
      </c>
      <c r="B26" s="14" t="s">
        <v>29</v>
      </c>
      <c r="C26" s="14"/>
      <c r="D26" s="14"/>
      <c r="E26" s="14"/>
      <c r="F26" s="140"/>
      <c r="G26" s="14"/>
      <c r="H26" s="15">
        <v>42894</v>
      </c>
      <c r="I26" s="15">
        <v>42953</v>
      </c>
      <c r="J26" s="14" t="str">
        <f t="shared" ca="1" si="0"/>
        <v>OUI</v>
      </c>
      <c r="K26" s="16" t="str">
        <f t="shared" si="1"/>
        <v>Z</v>
      </c>
      <c r="L26" s="16" t="str">
        <f t="shared" ca="1" si="2"/>
        <v>Z</v>
      </c>
      <c r="M26" s="16" t="str">
        <f t="shared" si="3"/>
        <v/>
      </c>
      <c r="N26" s="16" t="str">
        <f ca="1">IF(H26=Résumé!$A$1,K26,"")</f>
        <v/>
      </c>
      <c r="O26" s="16" t="str">
        <f ca="1">IF(I26=Résumé!$A$1-1,K26,"")</f>
        <v/>
      </c>
      <c r="P26" s="9"/>
      <c r="Q26" s="9"/>
    </row>
    <row r="27" spans="1:20" ht="12.75" customHeight="1" x14ac:dyDescent="0.2">
      <c r="A27" s="148" t="s">
        <v>57</v>
      </c>
      <c r="B27" s="14" t="s">
        <v>29</v>
      </c>
      <c r="C27" s="14"/>
      <c r="D27" s="14"/>
      <c r="E27" s="14"/>
      <c r="F27" s="140"/>
      <c r="G27" s="14"/>
      <c r="H27" s="15">
        <v>42894</v>
      </c>
      <c r="I27" s="15">
        <v>42953</v>
      </c>
      <c r="J27" s="14" t="str">
        <f t="shared" ca="1" si="0"/>
        <v>OUI</v>
      </c>
      <c r="K27" s="16" t="str">
        <f t="shared" si="1"/>
        <v>Z</v>
      </c>
      <c r="L27" s="16" t="str">
        <f t="shared" ca="1" si="2"/>
        <v>Z</v>
      </c>
      <c r="M27" s="16" t="str">
        <f t="shared" si="3"/>
        <v/>
      </c>
      <c r="N27" s="16" t="str">
        <f ca="1">IF(H27=Résumé!$A$1,K27,"")</f>
        <v/>
      </c>
      <c r="O27" s="16" t="str">
        <f ca="1">IF(I27=Résumé!$A$1-1,K27,"")</f>
        <v/>
      </c>
      <c r="P27" s="9"/>
      <c r="Q27" s="9"/>
    </row>
    <row r="28" spans="1:20" ht="12.75" customHeight="1" x14ac:dyDescent="0.2">
      <c r="A28" s="148" t="s">
        <v>57</v>
      </c>
      <c r="B28" s="14" t="s">
        <v>17</v>
      </c>
      <c r="C28" s="14"/>
      <c r="D28" s="14"/>
      <c r="E28" s="14"/>
      <c r="F28" s="140"/>
      <c r="G28" s="14"/>
      <c r="H28" s="15">
        <v>42894</v>
      </c>
      <c r="I28" s="15">
        <v>42953</v>
      </c>
      <c r="J28" s="14" t="str">
        <f t="shared" ca="1" si="0"/>
        <v>OUI</v>
      </c>
      <c r="K28" s="16" t="str">
        <f t="shared" si="1"/>
        <v>Z</v>
      </c>
      <c r="L28" s="16" t="str">
        <f t="shared" ca="1" si="2"/>
        <v>Z</v>
      </c>
      <c r="M28" s="16" t="str">
        <f t="shared" si="3"/>
        <v/>
      </c>
      <c r="N28" s="16" t="str">
        <f ca="1">IF(H28=Résumé!$A$1,K28,"")</f>
        <v/>
      </c>
      <c r="O28" s="16" t="str">
        <f ca="1">IF(I28=Résumé!$A$1-1,K28,"")</f>
        <v/>
      </c>
      <c r="P28" s="9"/>
      <c r="Q28" s="9"/>
    </row>
    <row r="29" spans="1:20" ht="12.75" customHeight="1" x14ac:dyDescent="0.2">
      <c r="A29" s="148" t="s">
        <v>57</v>
      </c>
      <c r="B29" s="14" t="s">
        <v>17</v>
      </c>
      <c r="C29" s="14"/>
      <c r="D29" s="14"/>
      <c r="E29" s="14"/>
      <c r="F29" s="140"/>
      <c r="G29" s="14"/>
      <c r="H29" s="15">
        <v>42894</v>
      </c>
      <c r="I29" s="15">
        <v>42953</v>
      </c>
      <c r="J29" s="14" t="str">
        <f t="shared" ca="1" si="0"/>
        <v>OUI</v>
      </c>
      <c r="K29" s="16" t="str">
        <f t="shared" si="1"/>
        <v>Z</v>
      </c>
      <c r="L29" s="16" t="str">
        <f t="shared" ca="1" si="2"/>
        <v>Z</v>
      </c>
      <c r="M29" s="16" t="str">
        <f t="shared" si="3"/>
        <v/>
      </c>
      <c r="N29" s="16" t="str">
        <f ca="1">IF(H29=Résumé!$A$1,K29,"")</f>
        <v/>
      </c>
      <c r="O29" s="16" t="str">
        <f ca="1">IF(I29=Résumé!$A$1-1,K29,"")</f>
        <v/>
      </c>
      <c r="P29" s="9"/>
      <c r="Q29" s="9"/>
      <c r="R29" s="2"/>
      <c r="S29" s="2"/>
      <c r="T29" s="2"/>
    </row>
    <row r="30" spans="1:20" ht="12.75" customHeight="1" x14ac:dyDescent="0.2">
      <c r="A30" s="148" t="s">
        <v>57</v>
      </c>
      <c r="B30" s="14" t="s">
        <v>17</v>
      </c>
      <c r="C30" s="14"/>
      <c r="D30" s="14"/>
      <c r="E30" s="14"/>
      <c r="F30" s="140"/>
      <c r="G30" s="14"/>
      <c r="H30" s="15">
        <v>42894</v>
      </c>
      <c r="I30" s="15">
        <v>42953</v>
      </c>
      <c r="J30" s="14" t="str">
        <f t="shared" ca="1" si="0"/>
        <v>OUI</v>
      </c>
      <c r="K30" s="16" t="str">
        <f t="shared" si="1"/>
        <v>Z</v>
      </c>
      <c r="L30" s="16" t="str">
        <f t="shared" ca="1" si="2"/>
        <v>Z</v>
      </c>
      <c r="M30" s="16" t="str">
        <f t="shared" si="3"/>
        <v/>
      </c>
      <c r="N30" s="16" t="str">
        <f ca="1">IF(H30=Résumé!$A$1,K30,"")</f>
        <v/>
      </c>
      <c r="O30" s="16" t="str">
        <f ca="1">IF(I30=Résumé!$A$1-1,K30,"")</f>
        <v/>
      </c>
      <c r="P30" s="9"/>
      <c r="Q30" s="9"/>
      <c r="R30" s="2"/>
      <c r="S30" s="2"/>
      <c r="T30" s="2"/>
    </row>
    <row r="31" spans="1:20" ht="12.75" customHeight="1" x14ac:dyDescent="0.2">
      <c r="A31" s="148" t="s">
        <v>57</v>
      </c>
      <c r="B31" s="14" t="s">
        <v>17</v>
      </c>
      <c r="C31" s="14"/>
      <c r="D31" s="14"/>
      <c r="E31" s="14"/>
      <c r="F31" s="140"/>
      <c r="G31" s="14"/>
      <c r="H31" s="15">
        <v>42894</v>
      </c>
      <c r="I31" s="15">
        <v>42953</v>
      </c>
      <c r="J31" s="14" t="str">
        <f t="shared" ca="1" si="0"/>
        <v>OUI</v>
      </c>
      <c r="K31" s="16" t="str">
        <f t="shared" si="1"/>
        <v>Z</v>
      </c>
      <c r="L31" s="16" t="str">
        <f t="shared" ca="1" si="2"/>
        <v>Z</v>
      </c>
      <c r="M31" s="16" t="str">
        <f t="shared" si="3"/>
        <v/>
      </c>
      <c r="N31" s="16" t="str">
        <f ca="1">IF(H31=Résumé!$A$1,K31,"")</f>
        <v/>
      </c>
      <c r="O31" s="16" t="str">
        <f ca="1">IF(I31=Résumé!$A$1-1,K31,"")</f>
        <v/>
      </c>
      <c r="P31" s="9"/>
      <c r="Q31" s="9"/>
      <c r="R31" s="2"/>
      <c r="S31" s="2"/>
      <c r="T31" s="2"/>
    </row>
    <row r="32" spans="1:20" ht="12.75" customHeight="1" x14ac:dyDescent="0.2">
      <c r="A32" s="148" t="s">
        <v>57</v>
      </c>
      <c r="B32" s="14" t="s">
        <v>17</v>
      </c>
      <c r="C32" s="14"/>
      <c r="D32" s="14"/>
      <c r="E32" s="14"/>
      <c r="F32" s="140"/>
      <c r="G32" s="14"/>
      <c r="H32" s="15">
        <v>42894</v>
      </c>
      <c r="I32" s="15">
        <v>42953</v>
      </c>
      <c r="J32" s="14" t="str">
        <f t="shared" ca="1" si="0"/>
        <v>OUI</v>
      </c>
      <c r="K32" s="16" t="str">
        <f t="shared" si="1"/>
        <v>Z</v>
      </c>
      <c r="L32" s="16" t="str">
        <f t="shared" ca="1" si="2"/>
        <v>Z</v>
      </c>
      <c r="M32" s="16" t="str">
        <f t="shared" si="3"/>
        <v/>
      </c>
      <c r="N32" s="16" t="str">
        <f ca="1">IF(H32=Résumé!$A$1,K32,"")</f>
        <v/>
      </c>
      <c r="O32" s="16" t="str">
        <f ca="1">IF(I32=Résumé!$A$1-1,K32,"")</f>
        <v/>
      </c>
      <c r="P32" s="9"/>
      <c r="Q32" s="9"/>
      <c r="R32" s="2"/>
      <c r="S32" s="2"/>
      <c r="T32" s="2"/>
    </row>
    <row r="33" spans="1:20" ht="12.75" customHeight="1" x14ac:dyDescent="0.2">
      <c r="A33" s="148" t="s">
        <v>57</v>
      </c>
      <c r="B33" s="14" t="s">
        <v>17</v>
      </c>
      <c r="C33" s="14"/>
      <c r="D33" s="14"/>
      <c r="E33" s="14"/>
      <c r="F33" s="140"/>
      <c r="G33" s="14"/>
      <c r="H33" s="15">
        <v>42894</v>
      </c>
      <c r="I33" s="15">
        <v>42953</v>
      </c>
      <c r="J33" s="14" t="str">
        <f t="shared" ca="1" si="0"/>
        <v>OUI</v>
      </c>
      <c r="K33" s="16" t="str">
        <f t="shared" si="1"/>
        <v>Z</v>
      </c>
      <c r="L33" s="16" t="str">
        <f t="shared" ca="1" si="2"/>
        <v>Z</v>
      </c>
      <c r="M33" s="16" t="str">
        <f t="shared" si="3"/>
        <v/>
      </c>
      <c r="N33" s="16" t="str">
        <f ca="1">IF(H33=Résumé!$A$1,K33,"")</f>
        <v/>
      </c>
      <c r="O33" s="16" t="str">
        <f ca="1">IF(I33=Résumé!$A$1-1,K33,"")</f>
        <v/>
      </c>
      <c r="P33" s="9"/>
      <c r="Q33" s="9"/>
      <c r="R33" s="2"/>
      <c r="S33" s="2"/>
      <c r="T33" s="2"/>
    </row>
    <row r="34" spans="1:20" ht="12.75" customHeight="1" x14ac:dyDescent="0.2">
      <c r="A34" s="148" t="s">
        <v>57</v>
      </c>
      <c r="B34" s="14" t="s">
        <v>17</v>
      </c>
      <c r="C34" s="14"/>
      <c r="D34" s="14"/>
      <c r="E34" s="14"/>
      <c r="F34" s="140"/>
      <c r="G34" s="14"/>
      <c r="H34" s="15">
        <v>42894</v>
      </c>
      <c r="I34" s="15">
        <v>42953</v>
      </c>
      <c r="J34" s="14" t="str">
        <f t="shared" ca="1" si="0"/>
        <v>OUI</v>
      </c>
      <c r="K34" s="16" t="str">
        <f t="shared" si="1"/>
        <v>Z</v>
      </c>
      <c r="L34" s="16" t="str">
        <f t="shared" ca="1" si="2"/>
        <v>Z</v>
      </c>
      <c r="M34" s="16" t="str">
        <f t="shared" si="3"/>
        <v/>
      </c>
      <c r="N34" s="16" t="str">
        <f ca="1">IF(H34=Résumé!$A$1,K34,"")</f>
        <v/>
      </c>
      <c r="O34" s="16" t="str">
        <f ca="1">IF(I34=Résumé!$A$1-1,K34,"")</f>
        <v/>
      </c>
      <c r="P34" s="9"/>
      <c r="Q34" s="9"/>
      <c r="R34" s="2"/>
      <c r="S34" s="2"/>
      <c r="T34" s="2"/>
    </row>
    <row r="35" spans="1:20" ht="12.75" customHeight="1" x14ac:dyDescent="0.2">
      <c r="A35" s="148" t="s">
        <v>57</v>
      </c>
      <c r="B35" s="14" t="s">
        <v>17</v>
      </c>
      <c r="C35" s="14"/>
      <c r="D35" s="14"/>
      <c r="E35" s="14"/>
      <c r="F35" s="140"/>
      <c r="G35" s="14"/>
      <c r="H35" s="15">
        <v>42894</v>
      </c>
      <c r="I35" s="15">
        <v>42953</v>
      </c>
      <c r="J35" s="14" t="str">
        <f t="shared" ref="J35:J66" ca="1" si="4">IF(AND($J$2&gt;=H35,$J$2&lt;=I35),"OUI","NON")</f>
        <v>OUI</v>
      </c>
      <c r="K35" s="16" t="str">
        <f t="shared" si="1"/>
        <v>Z</v>
      </c>
      <c r="L35" s="16" t="str">
        <f t="shared" ref="L35:L66" ca="1" si="5">IF(J35="OUI",K35,"")</f>
        <v>Z</v>
      </c>
      <c r="M35" s="16" t="str">
        <f t="shared" si="3"/>
        <v/>
      </c>
      <c r="N35" s="16" t="str">
        <f ca="1">IF(H35=Résumé!$A$1,K35,"")</f>
        <v/>
      </c>
      <c r="O35" s="16" t="str">
        <f ca="1">IF(I35=Résumé!$A$1-1,K35,"")</f>
        <v/>
      </c>
      <c r="P35" s="9"/>
      <c r="Q35" s="9"/>
      <c r="R35" s="2"/>
      <c r="S35" s="2"/>
      <c r="T35" s="2"/>
    </row>
    <row r="36" spans="1:20" ht="12.75" customHeight="1" x14ac:dyDescent="0.2">
      <c r="A36" s="148" t="s">
        <v>57</v>
      </c>
      <c r="B36" s="14" t="s">
        <v>17</v>
      </c>
      <c r="C36" s="14"/>
      <c r="D36" s="14"/>
      <c r="E36" s="14"/>
      <c r="F36" s="140"/>
      <c r="G36" s="14"/>
      <c r="H36" s="15">
        <v>42894</v>
      </c>
      <c r="I36" s="15">
        <v>42953</v>
      </c>
      <c r="J36" s="14" t="str">
        <f t="shared" ca="1" si="4"/>
        <v>OUI</v>
      </c>
      <c r="K36" s="16" t="str">
        <f t="shared" si="1"/>
        <v>Z</v>
      </c>
      <c r="L36" s="16" t="str">
        <f t="shared" ca="1" si="5"/>
        <v>Z</v>
      </c>
      <c r="M36" s="16" t="str">
        <f t="shared" si="3"/>
        <v/>
      </c>
      <c r="N36" s="16" t="str">
        <f ca="1">IF(H36=Résumé!$A$1,K36,"")</f>
        <v/>
      </c>
      <c r="O36" s="16" t="str">
        <f ca="1">IF(I36=Résumé!$A$1-1,K36,"")</f>
        <v/>
      </c>
      <c r="P36" s="9"/>
      <c r="Q36" s="9"/>
      <c r="R36" s="2"/>
      <c r="S36" s="2"/>
      <c r="T36" s="2"/>
    </row>
    <row r="37" spans="1:20" ht="12.75" customHeight="1" x14ac:dyDescent="0.2">
      <c r="A37" s="148" t="s">
        <v>57</v>
      </c>
      <c r="B37" s="14" t="s">
        <v>17</v>
      </c>
      <c r="C37" s="14"/>
      <c r="D37" s="14"/>
      <c r="E37" s="14"/>
      <c r="F37" s="140"/>
      <c r="G37" s="14"/>
      <c r="H37" s="15">
        <v>42894</v>
      </c>
      <c r="I37" s="15">
        <v>42953</v>
      </c>
      <c r="J37" s="14" t="str">
        <f t="shared" ca="1" si="4"/>
        <v>OUI</v>
      </c>
      <c r="K37" s="16" t="str">
        <f t="shared" si="1"/>
        <v>Z</v>
      </c>
      <c r="L37" s="16" t="str">
        <f t="shared" ca="1" si="5"/>
        <v>Z</v>
      </c>
      <c r="M37" s="16" t="str">
        <f t="shared" si="3"/>
        <v/>
      </c>
      <c r="N37" s="16" t="str">
        <f ca="1">IF(H37=Résumé!$A$1,K37,"")</f>
        <v/>
      </c>
      <c r="O37" s="16" t="str">
        <f ca="1">IF(I37=Résumé!$A$1-1,K37,"")</f>
        <v/>
      </c>
      <c r="P37" s="9"/>
      <c r="Q37" s="9"/>
      <c r="R37" s="2"/>
      <c r="S37" s="2"/>
      <c r="T37" s="2"/>
    </row>
    <row r="38" spans="1:20" ht="12.75" customHeight="1" x14ac:dyDescent="0.2">
      <c r="A38" s="148" t="s">
        <v>57</v>
      </c>
      <c r="B38" s="14" t="s">
        <v>17</v>
      </c>
      <c r="C38" s="14"/>
      <c r="D38" s="14"/>
      <c r="E38" s="14"/>
      <c r="F38" s="140"/>
      <c r="G38" s="14"/>
      <c r="H38" s="15">
        <v>42894</v>
      </c>
      <c r="I38" s="15">
        <v>42953</v>
      </c>
      <c r="J38" s="14" t="str">
        <f t="shared" ca="1" si="4"/>
        <v>OUI</v>
      </c>
      <c r="K38" s="16" t="str">
        <f t="shared" si="1"/>
        <v>Z</v>
      </c>
      <c r="L38" s="16" t="str">
        <f t="shared" ca="1" si="5"/>
        <v>Z</v>
      </c>
      <c r="M38" s="16" t="str">
        <f t="shared" si="3"/>
        <v/>
      </c>
      <c r="N38" s="16" t="str">
        <f ca="1">IF(H38=Résumé!$A$1,K38,"")</f>
        <v/>
      </c>
      <c r="O38" s="16" t="str">
        <f ca="1">IF(I38=Résumé!$A$1-1,K38,"")</f>
        <v/>
      </c>
      <c r="P38" s="9"/>
      <c r="Q38" s="9"/>
      <c r="R38" s="2"/>
      <c r="S38" s="2"/>
      <c r="T38" s="2"/>
    </row>
    <row r="39" spans="1:20" ht="12.75" customHeight="1" x14ac:dyDescent="0.2">
      <c r="A39" s="148" t="s">
        <v>57</v>
      </c>
      <c r="B39" s="14" t="s">
        <v>17</v>
      </c>
      <c r="C39" s="14"/>
      <c r="D39" s="14"/>
      <c r="E39" s="14"/>
      <c r="F39" s="140"/>
      <c r="G39" s="14"/>
      <c r="H39" s="15">
        <v>42894</v>
      </c>
      <c r="I39" s="15">
        <v>42953</v>
      </c>
      <c r="J39" s="14" t="str">
        <f t="shared" ca="1" si="4"/>
        <v>OUI</v>
      </c>
      <c r="K39" s="16" t="str">
        <f t="shared" si="1"/>
        <v>Z</v>
      </c>
      <c r="L39" s="16" t="str">
        <f t="shared" ca="1" si="5"/>
        <v>Z</v>
      </c>
      <c r="M39" s="16" t="str">
        <f t="shared" si="3"/>
        <v/>
      </c>
      <c r="N39" s="16" t="str">
        <f ca="1">IF(H39=Résumé!$A$1,K39,"")</f>
        <v/>
      </c>
      <c r="O39" s="16" t="str">
        <f ca="1">IF(I39=Résumé!$A$1-1,K39,"")</f>
        <v/>
      </c>
      <c r="P39" s="9"/>
      <c r="Q39" s="9"/>
      <c r="R39" s="2"/>
      <c r="S39" s="2"/>
      <c r="T39" s="2"/>
    </row>
    <row r="40" spans="1:20" ht="12.75" customHeight="1" x14ac:dyDescent="0.2">
      <c r="A40" s="148" t="s">
        <v>57</v>
      </c>
      <c r="B40" s="14" t="s">
        <v>17</v>
      </c>
      <c r="C40" s="14"/>
      <c r="D40" s="14"/>
      <c r="E40" s="14"/>
      <c r="F40" s="140"/>
      <c r="G40" s="14"/>
      <c r="H40" s="15">
        <v>42894</v>
      </c>
      <c r="I40" s="15">
        <v>42953</v>
      </c>
      <c r="J40" s="14" t="str">
        <f t="shared" ca="1" si="4"/>
        <v>OUI</v>
      </c>
      <c r="K40" s="16" t="str">
        <f t="shared" si="1"/>
        <v>Z</v>
      </c>
      <c r="L40" s="16" t="str">
        <f t="shared" ca="1" si="5"/>
        <v>Z</v>
      </c>
      <c r="M40" s="16" t="str">
        <f t="shared" si="3"/>
        <v/>
      </c>
      <c r="N40" s="16" t="str">
        <f ca="1">IF(H40=Résumé!$A$1,K40,"")</f>
        <v/>
      </c>
      <c r="O40" s="16" t="str">
        <f ca="1">IF(I40=Résumé!$A$1-1,K40,"")</f>
        <v/>
      </c>
      <c r="P40" s="9"/>
      <c r="Q40" s="9"/>
      <c r="R40" s="2"/>
      <c r="S40" s="2"/>
      <c r="T40" s="2"/>
    </row>
    <row r="41" spans="1:20" ht="12.75" customHeight="1" x14ac:dyDescent="0.2">
      <c r="A41" s="148" t="s">
        <v>57</v>
      </c>
      <c r="B41" s="14" t="s">
        <v>17</v>
      </c>
      <c r="C41" s="14"/>
      <c r="D41" s="14"/>
      <c r="E41" s="14"/>
      <c r="F41" s="140"/>
      <c r="G41" s="14"/>
      <c r="H41" s="15">
        <v>42894</v>
      </c>
      <c r="I41" s="15">
        <v>42953</v>
      </c>
      <c r="J41" s="14" t="str">
        <f t="shared" ca="1" si="4"/>
        <v>OUI</v>
      </c>
      <c r="K41" s="16" t="str">
        <f t="shared" si="1"/>
        <v>Z</v>
      </c>
      <c r="L41" s="16" t="str">
        <f t="shared" ca="1" si="5"/>
        <v>Z</v>
      </c>
      <c r="M41" s="16" t="str">
        <f t="shared" si="3"/>
        <v/>
      </c>
      <c r="N41" s="16" t="str">
        <f ca="1">IF(H41=Résumé!$A$1,K41,"")</f>
        <v/>
      </c>
      <c r="O41" s="16" t="str">
        <f ca="1">IF(I41=Résumé!$A$1-1,K41,"")</f>
        <v/>
      </c>
      <c r="P41" s="9"/>
      <c r="Q41" s="9"/>
      <c r="R41" s="2"/>
      <c r="S41" s="2"/>
      <c r="T41" s="2"/>
    </row>
    <row r="42" spans="1:20" ht="12.75" customHeight="1" x14ac:dyDescent="0.2">
      <c r="A42" s="148" t="s">
        <v>57</v>
      </c>
      <c r="B42" s="14" t="s">
        <v>19</v>
      </c>
      <c r="C42" s="14"/>
      <c r="D42" s="14"/>
      <c r="E42" s="14"/>
      <c r="F42" s="140"/>
      <c r="G42" s="14"/>
      <c r="H42" s="15">
        <v>42894</v>
      </c>
      <c r="I42" s="15">
        <v>42953</v>
      </c>
      <c r="J42" s="19" t="str">
        <f t="shared" ca="1" si="4"/>
        <v>OUI</v>
      </c>
      <c r="K42" s="16" t="str">
        <f t="shared" si="1"/>
        <v>Z</v>
      </c>
      <c r="L42" s="16" t="str">
        <f t="shared" ca="1" si="5"/>
        <v>Z</v>
      </c>
      <c r="M42" s="16" t="str">
        <f t="shared" si="3"/>
        <v/>
      </c>
      <c r="N42" s="16" t="str">
        <f ca="1">IF(H42=Résumé!$A$1,K42,"")</f>
        <v/>
      </c>
      <c r="O42" s="16" t="str">
        <f ca="1">IF(I42=Résumé!$A$1-1,K42,"")</f>
        <v/>
      </c>
      <c r="P42" s="9"/>
      <c r="Q42" s="9"/>
      <c r="R42" s="2"/>
      <c r="S42" s="2"/>
      <c r="T42" s="2"/>
    </row>
    <row r="43" spans="1:20" ht="12.75" customHeight="1" x14ac:dyDescent="0.2">
      <c r="A43" s="148" t="s">
        <v>57</v>
      </c>
      <c r="B43" s="14" t="s">
        <v>19</v>
      </c>
      <c r="C43" s="14"/>
      <c r="D43" s="14"/>
      <c r="E43" s="14"/>
      <c r="F43" s="140"/>
      <c r="G43" s="14"/>
      <c r="H43" s="15">
        <v>42894</v>
      </c>
      <c r="I43" s="15">
        <v>42953</v>
      </c>
      <c r="J43" s="14" t="str">
        <f t="shared" ca="1" si="4"/>
        <v>OUI</v>
      </c>
      <c r="K43" s="16" t="str">
        <f t="shared" si="1"/>
        <v>Z</v>
      </c>
      <c r="L43" s="16" t="str">
        <f t="shared" ca="1" si="5"/>
        <v>Z</v>
      </c>
      <c r="M43" s="16" t="str">
        <f t="shared" si="3"/>
        <v/>
      </c>
      <c r="N43" s="16" t="str">
        <f ca="1">IF(H43=Résumé!$A$1,K43,"")</f>
        <v/>
      </c>
      <c r="O43" s="16" t="str">
        <f ca="1">IF(I43=Résumé!$A$1-1,K43,"")</f>
        <v/>
      </c>
      <c r="P43" s="9"/>
      <c r="Q43" s="9"/>
      <c r="R43" s="2"/>
      <c r="S43" s="2"/>
      <c r="T43" s="2"/>
    </row>
    <row r="44" spans="1:20" ht="12.75" customHeight="1" x14ac:dyDescent="0.2">
      <c r="A44" s="148" t="s">
        <v>57</v>
      </c>
      <c r="B44" s="14" t="s">
        <v>19</v>
      </c>
      <c r="C44" s="14"/>
      <c r="D44" s="14"/>
      <c r="E44" s="14"/>
      <c r="F44" s="140"/>
      <c r="G44" s="14"/>
      <c r="H44" s="15">
        <v>42894</v>
      </c>
      <c r="I44" s="15">
        <v>42953</v>
      </c>
      <c r="J44" s="14" t="str">
        <f t="shared" ca="1" si="4"/>
        <v>OUI</v>
      </c>
      <c r="K44" s="16" t="str">
        <f t="shared" si="1"/>
        <v>Z</v>
      </c>
      <c r="L44" s="16" t="str">
        <f t="shared" ca="1" si="5"/>
        <v>Z</v>
      </c>
      <c r="M44" s="16" t="str">
        <f t="shared" si="3"/>
        <v/>
      </c>
      <c r="N44" s="16" t="str">
        <f ca="1">IF(H44=Résumé!$A$1,K44,"")</f>
        <v/>
      </c>
      <c r="O44" s="16" t="str">
        <f ca="1">IF(I44=Résumé!$A$1-1,K44,"")</f>
        <v/>
      </c>
      <c r="P44" s="9"/>
      <c r="Q44" s="9"/>
      <c r="R44" s="2"/>
      <c r="S44" s="2"/>
      <c r="T44" s="2"/>
    </row>
    <row r="45" spans="1:20" ht="12.75" customHeight="1" x14ac:dyDescent="0.2">
      <c r="A45" s="148" t="s">
        <v>57</v>
      </c>
      <c r="B45" s="14" t="s">
        <v>19</v>
      </c>
      <c r="C45" s="14"/>
      <c r="D45" s="14"/>
      <c r="E45" s="14"/>
      <c r="F45" s="140"/>
      <c r="G45" s="14"/>
      <c r="H45" s="15">
        <v>42894</v>
      </c>
      <c r="I45" s="15">
        <v>42953</v>
      </c>
      <c r="J45" s="14" t="str">
        <f t="shared" ca="1" si="4"/>
        <v>OUI</v>
      </c>
      <c r="K45" s="16" t="str">
        <f t="shared" si="1"/>
        <v>Z</v>
      </c>
      <c r="L45" s="16" t="str">
        <f t="shared" ca="1" si="5"/>
        <v>Z</v>
      </c>
      <c r="M45" s="16" t="str">
        <f t="shared" si="3"/>
        <v/>
      </c>
      <c r="N45" s="16" t="str">
        <f ca="1">IF(H45=Résumé!$A$1,K45,"")</f>
        <v/>
      </c>
      <c r="O45" s="16" t="str">
        <f ca="1">IF(I45=Résumé!$A$1-1,K45,"")</f>
        <v/>
      </c>
      <c r="P45" s="9"/>
      <c r="Q45" s="9"/>
      <c r="R45" s="2"/>
      <c r="S45" s="2"/>
      <c r="T45" s="2"/>
    </row>
    <row r="46" spans="1:20" ht="12.75" customHeight="1" x14ac:dyDescent="0.2">
      <c r="A46" s="148" t="s">
        <v>57</v>
      </c>
      <c r="B46" s="14" t="s">
        <v>19</v>
      </c>
      <c r="C46" s="14"/>
      <c r="D46" s="14"/>
      <c r="E46" s="14"/>
      <c r="F46" s="140"/>
      <c r="G46" s="14"/>
      <c r="H46" s="15">
        <v>42894</v>
      </c>
      <c r="I46" s="15">
        <v>42953</v>
      </c>
      <c r="J46" s="14" t="str">
        <f t="shared" ca="1" si="4"/>
        <v>OUI</v>
      </c>
      <c r="K46" s="16" t="str">
        <f t="shared" si="1"/>
        <v>Z</v>
      </c>
      <c r="L46" s="16" t="str">
        <f t="shared" ca="1" si="5"/>
        <v>Z</v>
      </c>
      <c r="M46" s="16" t="str">
        <f t="shared" si="3"/>
        <v/>
      </c>
      <c r="N46" s="16" t="str">
        <f ca="1">IF(H46=Résumé!$A$1,K46,"")</f>
        <v/>
      </c>
      <c r="O46" s="16" t="str">
        <f ca="1">IF(I46=Résumé!$A$1-1,K46,"")</f>
        <v/>
      </c>
      <c r="P46" s="9"/>
      <c r="Q46" s="9"/>
      <c r="R46" s="2"/>
      <c r="S46" s="2"/>
      <c r="T46" s="2"/>
    </row>
    <row r="47" spans="1:20" ht="12.75" customHeight="1" x14ac:dyDescent="0.2">
      <c r="A47" s="148" t="s">
        <v>57</v>
      </c>
      <c r="B47" s="14" t="s">
        <v>19</v>
      </c>
      <c r="C47" s="14"/>
      <c r="D47" s="14"/>
      <c r="E47" s="14"/>
      <c r="F47" s="140"/>
      <c r="G47" s="14"/>
      <c r="H47" s="15">
        <v>42894</v>
      </c>
      <c r="I47" s="15">
        <v>42953</v>
      </c>
      <c r="J47" s="14" t="str">
        <f t="shared" ca="1" si="4"/>
        <v>OUI</v>
      </c>
      <c r="K47" s="16" t="str">
        <f t="shared" si="1"/>
        <v>Z</v>
      </c>
      <c r="L47" s="16" t="str">
        <f t="shared" ca="1" si="5"/>
        <v>Z</v>
      </c>
      <c r="M47" s="16" t="str">
        <f t="shared" si="3"/>
        <v/>
      </c>
      <c r="N47" s="16" t="str">
        <f ca="1">IF(H47=Résumé!$A$1,K47,"")</f>
        <v/>
      </c>
      <c r="O47" s="16" t="str">
        <f ca="1">IF(I47=Résumé!$A$1-1,K47,"")</f>
        <v/>
      </c>
      <c r="P47" s="9"/>
      <c r="Q47" s="9"/>
      <c r="R47" s="2"/>
      <c r="S47" s="2"/>
      <c r="T47" s="2"/>
    </row>
    <row r="48" spans="1:20" ht="12.75" customHeight="1" x14ac:dyDescent="0.2">
      <c r="A48" s="148" t="s">
        <v>57</v>
      </c>
      <c r="B48" s="14" t="s">
        <v>19</v>
      </c>
      <c r="C48" s="14"/>
      <c r="D48" s="14"/>
      <c r="E48" s="14"/>
      <c r="F48" s="140"/>
      <c r="G48" s="14"/>
      <c r="H48" s="15">
        <v>42894</v>
      </c>
      <c r="I48" s="15">
        <v>42953</v>
      </c>
      <c r="J48" s="14" t="str">
        <f t="shared" ca="1" si="4"/>
        <v>OUI</v>
      </c>
      <c r="K48" s="16" t="str">
        <f t="shared" si="1"/>
        <v>Z</v>
      </c>
      <c r="L48" s="16" t="str">
        <f t="shared" ca="1" si="5"/>
        <v>Z</v>
      </c>
      <c r="M48" s="16" t="str">
        <f t="shared" si="3"/>
        <v/>
      </c>
      <c r="N48" s="16" t="str">
        <f ca="1">IF(H48=Résumé!$A$1,K48,"")</f>
        <v/>
      </c>
      <c r="O48" s="16" t="str">
        <f ca="1">IF(I48=Résumé!$A$1-1,K48,"")</f>
        <v/>
      </c>
      <c r="P48" s="9"/>
      <c r="Q48" s="9"/>
      <c r="R48" s="2"/>
      <c r="S48" s="2"/>
      <c r="T48" s="2"/>
    </row>
    <row r="49" spans="1:20" ht="12.75" customHeight="1" x14ac:dyDescent="0.2">
      <c r="A49" s="148" t="s">
        <v>57</v>
      </c>
      <c r="B49" s="14" t="s">
        <v>19</v>
      </c>
      <c r="C49" s="14"/>
      <c r="D49" s="14"/>
      <c r="E49" s="14"/>
      <c r="F49" s="140"/>
      <c r="G49" s="14"/>
      <c r="H49" s="15">
        <v>42894</v>
      </c>
      <c r="I49" s="15">
        <v>42953</v>
      </c>
      <c r="J49" s="14" t="str">
        <f t="shared" ca="1" si="4"/>
        <v>OUI</v>
      </c>
      <c r="K49" s="16" t="str">
        <f t="shared" si="1"/>
        <v>Z</v>
      </c>
      <c r="L49" s="16" t="str">
        <f t="shared" ca="1" si="5"/>
        <v>Z</v>
      </c>
      <c r="M49" s="16" t="str">
        <f t="shared" si="3"/>
        <v/>
      </c>
      <c r="N49" s="16" t="str">
        <f ca="1">IF(H49=Résumé!$A$1,K49,"")</f>
        <v/>
      </c>
      <c r="O49" s="16" t="str">
        <f ca="1">IF(I49=Résumé!$A$1-1,K49,"")</f>
        <v/>
      </c>
      <c r="P49" s="9"/>
      <c r="Q49" s="9"/>
      <c r="R49" s="2"/>
      <c r="S49" s="2"/>
      <c r="T49" s="2"/>
    </row>
    <row r="50" spans="1:20" ht="12.75" customHeight="1" x14ac:dyDescent="0.2">
      <c r="A50" s="148" t="s">
        <v>57</v>
      </c>
      <c r="B50" s="14" t="s">
        <v>19</v>
      </c>
      <c r="C50" s="14"/>
      <c r="D50" s="14"/>
      <c r="E50" s="14"/>
      <c r="F50" s="140"/>
      <c r="G50" s="14"/>
      <c r="H50" s="15">
        <v>42894</v>
      </c>
      <c r="I50" s="15">
        <v>42953</v>
      </c>
      <c r="J50" s="14" t="str">
        <f t="shared" ca="1" si="4"/>
        <v>OUI</v>
      </c>
      <c r="K50" s="16" t="str">
        <f t="shared" si="1"/>
        <v>Z</v>
      </c>
      <c r="L50" s="16" t="str">
        <f t="shared" ca="1" si="5"/>
        <v>Z</v>
      </c>
      <c r="M50" s="16" t="str">
        <f t="shared" si="3"/>
        <v/>
      </c>
      <c r="N50" s="16" t="str">
        <f ca="1">IF(H50=Résumé!$A$1,K50,"")</f>
        <v/>
      </c>
      <c r="O50" s="16" t="str">
        <f ca="1">IF(I50=Résumé!$A$1-1,K50,"")</f>
        <v/>
      </c>
      <c r="P50" s="9"/>
      <c r="Q50" s="9"/>
      <c r="R50" s="2"/>
      <c r="S50" s="2"/>
      <c r="T50" s="2"/>
    </row>
    <row r="51" spans="1:20" ht="12.75" customHeight="1" x14ac:dyDescent="0.2">
      <c r="A51" s="148" t="s">
        <v>57</v>
      </c>
      <c r="B51" s="14" t="s">
        <v>19</v>
      </c>
      <c r="C51" s="14"/>
      <c r="D51" s="14"/>
      <c r="E51" s="14"/>
      <c r="F51" s="140"/>
      <c r="G51" s="14"/>
      <c r="H51" s="15">
        <v>42894</v>
      </c>
      <c r="I51" s="15">
        <v>42953</v>
      </c>
      <c r="J51" s="14" t="str">
        <f t="shared" ca="1" si="4"/>
        <v>OUI</v>
      </c>
      <c r="K51" s="16" t="str">
        <f t="shared" si="1"/>
        <v>Z</v>
      </c>
      <c r="L51" s="16" t="str">
        <f t="shared" ca="1" si="5"/>
        <v>Z</v>
      </c>
      <c r="M51" s="16" t="str">
        <f t="shared" si="3"/>
        <v/>
      </c>
      <c r="N51" s="16" t="str">
        <f ca="1">IF(H51=Résumé!$A$1,K51,"")</f>
        <v/>
      </c>
      <c r="O51" s="16" t="str">
        <f ca="1">IF(I51=Résumé!$A$1-1,K51,"")</f>
        <v/>
      </c>
      <c r="P51" s="9"/>
      <c r="Q51" s="9"/>
      <c r="R51" s="2"/>
      <c r="S51" s="2"/>
      <c r="T51" s="2"/>
    </row>
    <row r="52" spans="1:20" ht="12.75" customHeight="1" x14ac:dyDescent="0.2">
      <c r="A52" s="148" t="s">
        <v>57</v>
      </c>
      <c r="B52" s="14" t="s">
        <v>19</v>
      </c>
      <c r="C52" s="14"/>
      <c r="D52" s="14"/>
      <c r="E52" s="14"/>
      <c r="F52" s="140"/>
      <c r="G52" s="14"/>
      <c r="H52" s="15">
        <v>42894</v>
      </c>
      <c r="I52" s="15">
        <v>42953</v>
      </c>
      <c r="J52" s="14" t="str">
        <f t="shared" ca="1" si="4"/>
        <v>OUI</v>
      </c>
      <c r="K52" s="16" t="str">
        <f t="shared" si="1"/>
        <v>Z</v>
      </c>
      <c r="L52" s="16" t="str">
        <f t="shared" ca="1" si="5"/>
        <v>Z</v>
      </c>
      <c r="M52" s="16" t="str">
        <f t="shared" si="3"/>
        <v/>
      </c>
      <c r="N52" s="16" t="str">
        <f ca="1">IF(H52=Résumé!$A$1,K52,"")</f>
        <v/>
      </c>
      <c r="O52" s="16" t="str">
        <f ca="1">IF(I52=Résumé!$A$1-1,K52,"")</f>
        <v/>
      </c>
      <c r="P52" s="9"/>
      <c r="Q52" s="9"/>
      <c r="R52" s="2"/>
      <c r="S52" s="2"/>
      <c r="T52" s="2"/>
    </row>
    <row r="53" spans="1:20" ht="12.75" customHeight="1" x14ac:dyDescent="0.2">
      <c r="A53" s="148" t="s">
        <v>57</v>
      </c>
      <c r="B53" s="14" t="s">
        <v>19</v>
      </c>
      <c r="C53" s="14"/>
      <c r="D53" s="14"/>
      <c r="E53" s="14"/>
      <c r="F53" s="140"/>
      <c r="G53" s="14"/>
      <c r="H53" s="15">
        <v>42894</v>
      </c>
      <c r="I53" s="15">
        <v>42953</v>
      </c>
      <c r="J53" s="14" t="str">
        <f t="shared" ca="1" si="4"/>
        <v>OUI</v>
      </c>
      <c r="K53" s="16" t="str">
        <f t="shared" si="1"/>
        <v>Z</v>
      </c>
      <c r="L53" s="16" t="str">
        <f t="shared" ca="1" si="5"/>
        <v>Z</v>
      </c>
      <c r="M53" s="16" t="str">
        <f t="shared" si="3"/>
        <v/>
      </c>
      <c r="N53" s="16" t="str">
        <f ca="1">IF(H53=Résumé!$A$1,K53,"")</f>
        <v/>
      </c>
      <c r="O53" s="16" t="str">
        <f ca="1">IF(I53=Résumé!$A$1-1,K53,"")</f>
        <v/>
      </c>
      <c r="P53" s="9"/>
      <c r="Q53" s="9"/>
      <c r="R53" s="2"/>
      <c r="S53" s="2"/>
      <c r="T53" s="2"/>
    </row>
    <row r="54" spans="1:20" ht="12.75" customHeight="1" x14ac:dyDescent="0.2">
      <c r="A54" s="148" t="s">
        <v>57</v>
      </c>
      <c r="B54" s="14" t="s">
        <v>19</v>
      </c>
      <c r="C54" s="14"/>
      <c r="D54" s="14"/>
      <c r="E54" s="14"/>
      <c r="F54" s="140"/>
      <c r="G54" s="14"/>
      <c r="H54" s="15">
        <v>42894</v>
      </c>
      <c r="I54" s="15">
        <v>42953</v>
      </c>
      <c r="J54" s="14" t="str">
        <f t="shared" ca="1" si="4"/>
        <v>OUI</v>
      </c>
      <c r="K54" s="16" t="str">
        <f t="shared" si="1"/>
        <v>Z</v>
      </c>
      <c r="L54" s="16" t="str">
        <f t="shared" ca="1" si="5"/>
        <v>Z</v>
      </c>
      <c r="M54" s="16" t="str">
        <f t="shared" si="3"/>
        <v/>
      </c>
      <c r="N54" s="16" t="str">
        <f ca="1">IF(H54=Résumé!$A$1,K54,"")</f>
        <v/>
      </c>
      <c r="O54" s="16" t="str">
        <f ca="1">IF(I54=Résumé!$A$1-1,K54,"")</f>
        <v/>
      </c>
      <c r="P54" s="9"/>
      <c r="Q54" s="9"/>
      <c r="R54" s="2"/>
      <c r="S54" s="2"/>
      <c r="T54" s="2"/>
    </row>
    <row r="55" spans="1:20" ht="12.75" customHeight="1" x14ac:dyDescent="0.2">
      <c r="A55" s="148" t="s">
        <v>57</v>
      </c>
      <c r="B55" s="14" t="s">
        <v>19</v>
      </c>
      <c r="C55" s="14"/>
      <c r="D55" s="14"/>
      <c r="E55" s="14"/>
      <c r="F55" s="140"/>
      <c r="G55" s="14"/>
      <c r="H55" s="15">
        <v>42894</v>
      </c>
      <c r="I55" s="15">
        <v>42953</v>
      </c>
      <c r="J55" s="14" t="str">
        <f t="shared" ca="1" si="4"/>
        <v>OUI</v>
      </c>
      <c r="K55" s="16" t="str">
        <f t="shared" si="1"/>
        <v>Z</v>
      </c>
      <c r="L55" s="16" t="str">
        <f t="shared" ca="1" si="5"/>
        <v>Z</v>
      </c>
      <c r="M55" s="16" t="str">
        <f t="shared" si="3"/>
        <v/>
      </c>
      <c r="N55" s="16" t="str">
        <f ca="1">IF(H55=Résumé!$A$1,K55,"")</f>
        <v/>
      </c>
      <c r="O55" s="16" t="str">
        <f ca="1">IF(I55=Résumé!$A$1-1,K55,"")</f>
        <v/>
      </c>
      <c r="P55" s="9"/>
      <c r="Q55" s="9"/>
      <c r="R55" s="2"/>
      <c r="S55" s="2"/>
      <c r="T55" s="2"/>
    </row>
    <row r="56" spans="1:20" ht="12.75" customHeight="1" x14ac:dyDescent="0.2">
      <c r="A56" s="148" t="s">
        <v>57</v>
      </c>
      <c r="B56" s="14" t="s">
        <v>20</v>
      </c>
      <c r="C56" s="14"/>
      <c r="D56" s="14"/>
      <c r="E56" s="14"/>
      <c r="F56" s="140"/>
      <c r="G56" s="14"/>
      <c r="H56" s="15">
        <v>42894</v>
      </c>
      <c r="I56" s="15">
        <v>42953</v>
      </c>
      <c r="J56" s="14" t="str">
        <f t="shared" ca="1" si="4"/>
        <v>OUI</v>
      </c>
      <c r="K56" s="16" t="str">
        <f t="shared" si="1"/>
        <v>Z</v>
      </c>
      <c r="L56" s="16" t="str">
        <f t="shared" ca="1" si="5"/>
        <v>Z</v>
      </c>
      <c r="M56" s="16" t="str">
        <f t="shared" si="3"/>
        <v/>
      </c>
      <c r="N56" s="16" t="str">
        <f ca="1">IF(H56=Résumé!$A$1,K56,"")</f>
        <v/>
      </c>
      <c r="O56" s="16" t="str">
        <f ca="1">IF(I56=Résumé!$A$1-1,K56,"")</f>
        <v/>
      </c>
      <c r="P56" s="9"/>
      <c r="Q56" s="9"/>
      <c r="R56" s="2"/>
      <c r="S56" s="2"/>
      <c r="T56" s="2"/>
    </row>
    <row r="57" spans="1:20" ht="12.75" customHeight="1" x14ac:dyDescent="0.2">
      <c r="A57" s="148" t="s">
        <v>57</v>
      </c>
      <c r="B57" s="14" t="s">
        <v>20</v>
      </c>
      <c r="C57" s="14"/>
      <c r="D57" s="14"/>
      <c r="E57" s="14"/>
      <c r="F57" s="140"/>
      <c r="G57" s="14"/>
      <c r="H57" s="15">
        <v>42894</v>
      </c>
      <c r="I57" s="15">
        <v>42953</v>
      </c>
      <c r="J57" s="14" t="str">
        <f t="shared" ca="1" si="4"/>
        <v>OUI</v>
      </c>
      <c r="K57" s="16" t="str">
        <f t="shared" si="1"/>
        <v>Z</v>
      </c>
      <c r="L57" s="16" t="str">
        <f t="shared" ca="1" si="5"/>
        <v>Z</v>
      </c>
      <c r="M57" s="16" t="str">
        <f t="shared" si="3"/>
        <v/>
      </c>
      <c r="N57" s="16" t="str">
        <f ca="1">IF(H57=Résumé!$A$1,K57,"")</f>
        <v/>
      </c>
      <c r="O57" s="16" t="str">
        <f ca="1">IF(I57=Résumé!$A$1-1,K57,"")</f>
        <v/>
      </c>
      <c r="P57" s="9"/>
      <c r="Q57" s="9"/>
      <c r="R57" s="2"/>
      <c r="S57" s="2"/>
      <c r="T57" s="2"/>
    </row>
    <row r="58" spans="1:20" ht="12.75" customHeight="1" x14ac:dyDescent="0.2">
      <c r="A58" s="148" t="s">
        <v>57</v>
      </c>
      <c r="B58" s="14" t="s">
        <v>20</v>
      </c>
      <c r="C58" s="14"/>
      <c r="D58" s="14"/>
      <c r="E58" s="14"/>
      <c r="F58" s="140"/>
      <c r="G58" s="14"/>
      <c r="H58" s="15">
        <v>42894</v>
      </c>
      <c r="I58" s="15">
        <v>42953</v>
      </c>
      <c r="J58" s="14" t="str">
        <f t="shared" ca="1" si="4"/>
        <v>OUI</v>
      </c>
      <c r="K58" s="16" t="str">
        <f t="shared" si="1"/>
        <v>Z</v>
      </c>
      <c r="L58" s="16" t="str">
        <f t="shared" ca="1" si="5"/>
        <v>Z</v>
      </c>
      <c r="M58" s="16" t="str">
        <f t="shared" si="3"/>
        <v/>
      </c>
      <c r="N58" s="16" t="str">
        <f ca="1">IF(H58=Résumé!$A$1,K58,"")</f>
        <v/>
      </c>
      <c r="O58" s="16" t="str">
        <f ca="1">IF(I58=Résumé!$A$1-1,K58,"")</f>
        <v/>
      </c>
      <c r="P58" s="9"/>
      <c r="Q58" s="9"/>
      <c r="R58" s="2"/>
      <c r="S58" s="2"/>
      <c r="T58" s="2"/>
    </row>
    <row r="59" spans="1:20" ht="12.75" customHeight="1" x14ac:dyDescent="0.2">
      <c r="A59" s="148" t="s">
        <v>57</v>
      </c>
      <c r="B59" s="14" t="s">
        <v>20</v>
      </c>
      <c r="C59" s="14"/>
      <c r="D59" s="14"/>
      <c r="E59" s="14"/>
      <c r="F59" s="140"/>
      <c r="G59" s="14"/>
      <c r="H59" s="15">
        <v>42894</v>
      </c>
      <c r="I59" s="15">
        <v>42953</v>
      </c>
      <c r="J59" s="14" t="str">
        <f t="shared" ca="1" si="4"/>
        <v>OUI</v>
      </c>
      <c r="K59" s="16" t="str">
        <f t="shared" si="1"/>
        <v>Z</v>
      </c>
      <c r="L59" s="16" t="str">
        <f t="shared" ca="1" si="5"/>
        <v>Z</v>
      </c>
      <c r="M59" s="16" t="str">
        <f t="shared" si="3"/>
        <v/>
      </c>
      <c r="N59" s="16" t="str">
        <f ca="1">IF(H59=Résumé!$A$1,K59,"")</f>
        <v/>
      </c>
      <c r="O59" s="16" t="str">
        <f ca="1">IF(I59=Résumé!$A$1-1,K59,"")</f>
        <v/>
      </c>
      <c r="P59" s="9"/>
      <c r="Q59" s="9"/>
      <c r="R59" s="2"/>
      <c r="S59" s="2"/>
      <c r="T59" s="2"/>
    </row>
    <row r="60" spans="1:20" ht="12.75" customHeight="1" x14ac:dyDescent="0.2">
      <c r="A60" s="148" t="s">
        <v>57</v>
      </c>
      <c r="B60" s="14" t="s">
        <v>20</v>
      </c>
      <c r="C60" s="14"/>
      <c r="D60" s="14"/>
      <c r="E60" s="14"/>
      <c r="F60" s="140"/>
      <c r="G60" s="14"/>
      <c r="H60" s="15">
        <v>42894</v>
      </c>
      <c r="I60" s="15">
        <v>42953</v>
      </c>
      <c r="J60" s="14" t="str">
        <f t="shared" ca="1" si="4"/>
        <v>OUI</v>
      </c>
      <c r="K60" s="16" t="str">
        <f t="shared" si="1"/>
        <v>Z</v>
      </c>
      <c r="L60" s="16" t="str">
        <f t="shared" ca="1" si="5"/>
        <v>Z</v>
      </c>
      <c r="M60" s="16" t="str">
        <f t="shared" si="3"/>
        <v/>
      </c>
      <c r="N60" s="16" t="str">
        <f ca="1">IF(H60=Résumé!$A$1,K60,"")</f>
        <v/>
      </c>
      <c r="O60" s="16" t="str">
        <f ca="1">IF(I60=Résumé!$A$1-1,K60,"")</f>
        <v/>
      </c>
      <c r="P60" s="9"/>
      <c r="Q60" s="9"/>
      <c r="R60" s="2"/>
      <c r="S60" s="2"/>
      <c r="T60" s="2"/>
    </row>
    <row r="61" spans="1:20" ht="12.75" customHeight="1" x14ac:dyDescent="0.2">
      <c r="A61" s="148" t="s">
        <v>57</v>
      </c>
      <c r="B61" s="14" t="s">
        <v>20</v>
      </c>
      <c r="C61" s="14"/>
      <c r="D61" s="14"/>
      <c r="E61" s="14"/>
      <c r="F61" s="140"/>
      <c r="G61" s="14"/>
      <c r="H61" s="15">
        <v>42894</v>
      </c>
      <c r="I61" s="15">
        <v>42953</v>
      </c>
      <c r="J61" s="14" t="str">
        <f t="shared" ca="1" si="4"/>
        <v>OUI</v>
      </c>
      <c r="K61" s="16" t="str">
        <f t="shared" si="1"/>
        <v>Z</v>
      </c>
      <c r="L61" s="16" t="str">
        <f t="shared" ca="1" si="5"/>
        <v>Z</v>
      </c>
      <c r="M61" s="16" t="str">
        <f t="shared" si="3"/>
        <v/>
      </c>
      <c r="N61" s="16" t="str">
        <f ca="1">IF(H61=Résumé!$A$1,K61,"")</f>
        <v/>
      </c>
      <c r="O61" s="16" t="str">
        <f ca="1">IF(I61=Résumé!$A$1-1,K61,"")</f>
        <v/>
      </c>
      <c r="P61" s="9"/>
      <c r="Q61" s="9"/>
      <c r="R61" s="2"/>
      <c r="S61" s="2"/>
      <c r="T61" s="2"/>
    </row>
    <row r="62" spans="1:20" ht="12.75" customHeight="1" x14ac:dyDescent="0.2">
      <c r="A62" s="148" t="s">
        <v>57</v>
      </c>
      <c r="B62" s="14" t="s">
        <v>20</v>
      </c>
      <c r="C62" s="14"/>
      <c r="D62" s="14"/>
      <c r="E62" s="14"/>
      <c r="F62" s="140"/>
      <c r="G62" s="14"/>
      <c r="H62" s="15">
        <v>42894</v>
      </c>
      <c r="I62" s="15">
        <v>42953</v>
      </c>
      <c r="J62" s="14" t="str">
        <f t="shared" ca="1" si="4"/>
        <v>OUI</v>
      </c>
      <c r="K62" s="16" t="str">
        <f t="shared" si="1"/>
        <v>Z</v>
      </c>
      <c r="L62" s="16" t="str">
        <f t="shared" ca="1" si="5"/>
        <v>Z</v>
      </c>
      <c r="M62" s="16" t="str">
        <f t="shared" si="3"/>
        <v/>
      </c>
      <c r="N62" s="16" t="str">
        <f ca="1">IF(H62=Résumé!$A$1,K62,"")</f>
        <v/>
      </c>
      <c r="O62" s="16" t="str">
        <f ca="1">IF(I62=Résumé!$A$1-1,K62,"")</f>
        <v/>
      </c>
      <c r="P62" s="9"/>
      <c r="Q62" s="9"/>
      <c r="R62" s="2"/>
      <c r="S62" s="2"/>
      <c r="T62" s="2"/>
    </row>
    <row r="63" spans="1:20" ht="12.75" customHeight="1" x14ac:dyDescent="0.2">
      <c r="A63" s="148" t="s">
        <v>57</v>
      </c>
      <c r="B63" s="14" t="s">
        <v>20</v>
      </c>
      <c r="C63" s="14"/>
      <c r="D63" s="14"/>
      <c r="E63" s="14"/>
      <c r="F63" s="140"/>
      <c r="G63" s="14"/>
      <c r="H63" s="15">
        <v>42894</v>
      </c>
      <c r="I63" s="15">
        <v>42953</v>
      </c>
      <c r="J63" s="14" t="str">
        <f t="shared" ca="1" si="4"/>
        <v>OUI</v>
      </c>
      <c r="K63" s="16" t="str">
        <f t="shared" si="1"/>
        <v>Z</v>
      </c>
      <c r="L63" s="16" t="str">
        <f t="shared" ca="1" si="5"/>
        <v>Z</v>
      </c>
      <c r="M63" s="16" t="str">
        <f t="shared" si="3"/>
        <v/>
      </c>
      <c r="N63" s="16" t="str">
        <f ca="1">IF(H63=Résumé!$A$1,K63,"")</f>
        <v/>
      </c>
      <c r="O63" s="16" t="str">
        <f ca="1">IF(I63=Résumé!$A$1-1,K63,"")</f>
        <v/>
      </c>
      <c r="P63" s="9"/>
      <c r="Q63" s="9"/>
      <c r="R63" s="2"/>
      <c r="S63" s="2"/>
      <c r="T63" s="2"/>
    </row>
    <row r="64" spans="1:20" ht="12.75" customHeight="1" x14ac:dyDescent="0.2">
      <c r="A64" s="148" t="s">
        <v>57</v>
      </c>
      <c r="B64" s="14" t="s">
        <v>20</v>
      </c>
      <c r="C64" s="14"/>
      <c r="D64" s="14"/>
      <c r="E64" s="14"/>
      <c r="F64" s="140"/>
      <c r="G64" s="14"/>
      <c r="H64" s="15">
        <v>42894</v>
      </c>
      <c r="I64" s="15">
        <v>42953</v>
      </c>
      <c r="J64" s="14" t="str">
        <f t="shared" ca="1" si="4"/>
        <v>OUI</v>
      </c>
      <c r="K64" s="16" t="str">
        <f t="shared" si="1"/>
        <v>Z</v>
      </c>
      <c r="L64" s="16" t="str">
        <f t="shared" ca="1" si="5"/>
        <v>Z</v>
      </c>
      <c r="M64" s="16" t="str">
        <f t="shared" si="3"/>
        <v/>
      </c>
      <c r="N64" s="16" t="str">
        <f ca="1">IF(H64=Résumé!$A$1,K64,"")</f>
        <v/>
      </c>
      <c r="O64" s="16" t="str">
        <f ca="1">IF(I64=Résumé!$A$1-1,K64,"")</f>
        <v/>
      </c>
      <c r="P64" s="9"/>
      <c r="Q64" s="9"/>
      <c r="R64" s="2"/>
      <c r="S64" s="2"/>
      <c r="T64" s="2"/>
    </row>
    <row r="65" spans="1:20" ht="12.75" customHeight="1" x14ac:dyDescent="0.2">
      <c r="A65" s="148" t="s">
        <v>57</v>
      </c>
      <c r="B65" s="14" t="s">
        <v>20</v>
      </c>
      <c r="C65" s="14"/>
      <c r="D65" s="14"/>
      <c r="E65" s="14"/>
      <c r="F65" s="140"/>
      <c r="G65" s="14"/>
      <c r="H65" s="15">
        <v>42894</v>
      </c>
      <c r="I65" s="15">
        <v>42953</v>
      </c>
      <c r="J65" s="14" t="str">
        <f t="shared" ca="1" si="4"/>
        <v>OUI</v>
      </c>
      <c r="K65" s="16" t="str">
        <f t="shared" si="1"/>
        <v>Z</v>
      </c>
      <c r="L65" s="16" t="str">
        <f t="shared" ca="1" si="5"/>
        <v>Z</v>
      </c>
      <c r="M65" s="16" t="str">
        <f t="shared" si="3"/>
        <v/>
      </c>
      <c r="N65" s="16" t="str">
        <f ca="1">IF(H65=Résumé!$A$1,K65,"")</f>
        <v/>
      </c>
      <c r="O65" s="16" t="str">
        <f ca="1">IF(I65=Résumé!$A$1-1,K65,"")</f>
        <v/>
      </c>
      <c r="P65" s="9"/>
      <c r="Q65" s="9"/>
      <c r="R65" s="2"/>
      <c r="S65" s="2"/>
      <c r="T65" s="2"/>
    </row>
    <row r="66" spans="1:20" ht="12.75" customHeight="1" x14ac:dyDescent="0.2">
      <c r="A66" s="148" t="s">
        <v>57</v>
      </c>
      <c r="B66" s="14" t="s">
        <v>20</v>
      </c>
      <c r="C66" s="14"/>
      <c r="D66" s="14"/>
      <c r="E66" s="14"/>
      <c r="F66" s="140"/>
      <c r="G66" s="14"/>
      <c r="H66" s="15">
        <v>42894</v>
      </c>
      <c r="I66" s="15">
        <v>42953</v>
      </c>
      <c r="J66" s="14" t="str">
        <f t="shared" ca="1" si="4"/>
        <v>OUI</v>
      </c>
      <c r="K66" s="16" t="str">
        <f t="shared" si="1"/>
        <v>Z</v>
      </c>
      <c r="L66" s="16" t="str">
        <f t="shared" ca="1" si="5"/>
        <v>Z</v>
      </c>
      <c r="M66" s="16" t="str">
        <f t="shared" si="3"/>
        <v/>
      </c>
      <c r="N66" s="16" t="str">
        <f ca="1">IF(H66=Résumé!$A$1,K66,"")</f>
        <v/>
      </c>
      <c r="O66" s="16" t="str">
        <f ca="1">IF(I66=Résumé!$A$1-1,K66,"")</f>
        <v/>
      </c>
      <c r="P66" s="9"/>
      <c r="Q66" s="9"/>
      <c r="R66" s="2"/>
      <c r="S66" s="2"/>
      <c r="T66" s="2"/>
    </row>
    <row r="67" spans="1:20" ht="12.75" customHeight="1" x14ac:dyDescent="0.2">
      <c r="A67" s="148" t="s">
        <v>57</v>
      </c>
      <c r="B67" s="14" t="s">
        <v>20</v>
      </c>
      <c r="C67" s="14"/>
      <c r="D67" s="14"/>
      <c r="E67" s="14"/>
      <c r="F67" s="140"/>
      <c r="G67" s="14"/>
      <c r="H67" s="15">
        <v>42894</v>
      </c>
      <c r="I67" s="15">
        <v>42953</v>
      </c>
      <c r="J67" s="14" t="str">
        <f t="shared" ref="J67:J82" ca="1" si="6">IF(AND($J$2&gt;=H67,$J$2&lt;=I67),"OUI","NON")</f>
        <v>OUI</v>
      </c>
      <c r="K67" s="16" t="str">
        <f t="shared" si="1"/>
        <v>Z</v>
      </c>
      <c r="L67" s="16" t="str">
        <f t="shared" ref="L67:L82" ca="1" si="7">IF(J67="OUI",K67,"")</f>
        <v>Z</v>
      </c>
      <c r="M67" s="16" t="str">
        <f t="shared" si="3"/>
        <v/>
      </c>
      <c r="N67" s="16" t="str">
        <f ca="1">IF(H67=Résumé!$A$1,K67,"")</f>
        <v/>
      </c>
      <c r="O67" s="16" t="str">
        <f ca="1">IF(I67=Résumé!$A$1-1,K67,"")</f>
        <v/>
      </c>
      <c r="P67" s="9"/>
      <c r="Q67" s="9"/>
      <c r="R67" s="2"/>
      <c r="S67" s="2"/>
      <c r="T67" s="2"/>
    </row>
    <row r="68" spans="1:20" ht="12.75" customHeight="1" x14ac:dyDescent="0.2">
      <c r="A68" s="148" t="s">
        <v>57</v>
      </c>
      <c r="B68" s="14" t="s">
        <v>20</v>
      </c>
      <c r="C68" s="14"/>
      <c r="D68" s="14"/>
      <c r="E68" s="14"/>
      <c r="F68" s="140"/>
      <c r="G68" s="14"/>
      <c r="H68" s="15">
        <v>42894</v>
      </c>
      <c r="I68" s="15">
        <v>42953</v>
      </c>
      <c r="J68" s="19" t="str">
        <f t="shared" ca="1" si="6"/>
        <v>OUI</v>
      </c>
      <c r="K68" s="16" t="str">
        <f t="shared" ref="K68:K82" si="8">IF(OR(B68="CES",B68="CNE",B68="LTN",B68="SLT",B68="ASP"),"X",IF(OR(B68="ACH",B68="ADC",B68="ADJ",B68="MAJ",B68="MJR",B68="MDL",B68="MCH",B68="MDC",B68="SGT",B68="SGC",B68="SCH"),"Y","Z"))</f>
        <v>Z</v>
      </c>
      <c r="L68" s="16" t="str">
        <f t="shared" ca="1" si="7"/>
        <v>Z</v>
      </c>
      <c r="M68" s="16" t="str">
        <f t="shared" ref="M68:M82" si="9">IF(C68="R",L68,"")</f>
        <v/>
      </c>
      <c r="N68" s="16" t="str">
        <f ca="1">IF(H68=Résumé!$A$1,K68,"")</f>
        <v/>
      </c>
      <c r="O68" s="16" t="str">
        <f ca="1">IF(I68=Résumé!$A$1-1,K68,"")</f>
        <v/>
      </c>
      <c r="P68" s="9"/>
      <c r="Q68" s="9"/>
      <c r="R68" s="2"/>
      <c r="S68" s="2"/>
      <c r="T68" s="2"/>
    </row>
    <row r="69" spans="1:20" ht="12.75" customHeight="1" x14ac:dyDescent="0.2">
      <c r="A69" s="148" t="s">
        <v>57</v>
      </c>
      <c r="B69" s="14" t="s">
        <v>20</v>
      </c>
      <c r="C69" s="14"/>
      <c r="D69" s="14"/>
      <c r="E69" s="14"/>
      <c r="F69" s="140"/>
      <c r="G69" s="14"/>
      <c r="H69" s="15">
        <v>42894</v>
      </c>
      <c r="I69" s="15">
        <v>42953</v>
      </c>
      <c r="J69" s="14" t="str">
        <f t="shared" ca="1" si="6"/>
        <v>OUI</v>
      </c>
      <c r="K69" s="16" t="str">
        <f t="shared" si="8"/>
        <v>Z</v>
      </c>
      <c r="L69" s="16" t="str">
        <f t="shared" ca="1" si="7"/>
        <v>Z</v>
      </c>
      <c r="M69" s="16" t="str">
        <f t="shared" si="9"/>
        <v/>
      </c>
      <c r="N69" s="16" t="str">
        <f ca="1">IF(H69=Résumé!$A$1,K69,"")</f>
        <v/>
      </c>
      <c r="O69" s="16" t="str">
        <f ca="1">IF(I69=Résumé!$A$1-1,K69,"")</f>
        <v/>
      </c>
      <c r="P69" s="9"/>
      <c r="Q69" s="9"/>
      <c r="R69" s="2"/>
      <c r="S69" s="2"/>
      <c r="T69" s="2"/>
    </row>
    <row r="70" spans="1:20" ht="12.75" customHeight="1" x14ac:dyDescent="0.2">
      <c r="A70" s="148" t="s">
        <v>57</v>
      </c>
      <c r="B70" s="14" t="s">
        <v>20</v>
      </c>
      <c r="C70" s="14"/>
      <c r="D70" s="14"/>
      <c r="E70" s="14"/>
      <c r="F70" s="140"/>
      <c r="G70" s="14"/>
      <c r="H70" s="15">
        <v>42894</v>
      </c>
      <c r="I70" s="15">
        <v>42953</v>
      </c>
      <c r="J70" s="14" t="str">
        <f t="shared" ca="1" si="6"/>
        <v>OUI</v>
      </c>
      <c r="K70" s="16" t="str">
        <f t="shared" si="8"/>
        <v>Z</v>
      </c>
      <c r="L70" s="16" t="str">
        <f t="shared" ca="1" si="7"/>
        <v>Z</v>
      </c>
      <c r="M70" s="16" t="str">
        <f t="shared" si="9"/>
        <v/>
      </c>
      <c r="N70" s="16" t="str">
        <f ca="1">IF(H70=Résumé!$A$1,K70,"")</f>
        <v/>
      </c>
      <c r="O70" s="16" t="str">
        <f ca="1">IF(I70=Résumé!$A$1-1,K70,"")</f>
        <v/>
      </c>
      <c r="P70" s="9"/>
      <c r="Q70" s="9"/>
      <c r="R70" s="2"/>
      <c r="S70" s="2"/>
      <c r="T70" s="2"/>
    </row>
    <row r="71" spans="1:20" ht="12.75" customHeight="1" x14ac:dyDescent="0.2">
      <c r="A71" s="148" t="s">
        <v>57</v>
      </c>
      <c r="B71" s="14" t="s">
        <v>20</v>
      </c>
      <c r="C71" s="14"/>
      <c r="D71" s="14"/>
      <c r="E71" s="14"/>
      <c r="F71" s="140"/>
      <c r="G71" s="14"/>
      <c r="H71" s="15">
        <v>42894</v>
      </c>
      <c r="I71" s="15">
        <v>42953</v>
      </c>
      <c r="J71" s="14" t="str">
        <f t="shared" ca="1" si="6"/>
        <v>OUI</v>
      </c>
      <c r="K71" s="16" t="str">
        <f t="shared" si="8"/>
        <v>Z</v>
      </c>
      <c r="L71" s="16" t="str">
        <f t="shared" ca="1" si="7"/>
        <v>Z</v>
      </c>
      <c r="M71" s="16" t="str">
        <f t="shared" si="9"/>
        <v/>
      </c>
      <c r="N71" s="16" t="str">
        <f ca="1">IF(H71=Résumé!$A$1,K71,"")</f>
        <v/>
      </c>
      <c r="O71" s="16" t="str">
        <f ca="1">IF(I71=Résumé!$A$1-1,K71,"")</f>
        <v/>
      </c>
      <c r="P71" s="9"/>
      <c r="Q71" s="9"/>
      <c r="R71" s="2"/>
      <c r="S71" s="2"/>
      <c r="T71" s="2"/>
    </row>
    <row r="72" spans="1:20" ht="12.75" customHeight="1" x14ac:dyDescent="0.2">
      <c r="A72" s="148" t="s">
        <v>57</v>
      </c>
      <c r="B72" s="47" t="s">
        <v>20</v>
      </c>
      <c r="C72" s="47"/>
      <c r="D72" s="47"/>
      <c r="E72" s="47"/>
      <c r="F72" s="145"/>
      <c r="G72" s="47"/>
      <c r="H72" s="15">
        <v>42894</v>
      </c>
      <c r="I72" s="15">
        <v>42953</v>
      </c>
      <c r="J72" s="47" t="str">
        <f t="shared" ca="1" si="6"/>
        <v>OUI</v>
      </c>
      <c r="K72" s="48" t="str">
        <f t="shared" si="8"/>
        <v>Z</v>
      </c>
      <c r="L72" s="48" t="str">
        <f t="shared" ca="1" si="7"/>
        <v>Z</v>
      </c>
      <c r="M72" s="48" t="str">
        <f t="shared" si="9"/>
        <v/>
      </c>
      <c r="N72" s="16" t="str">
        <f ca="1">IF(H72=Résumé!$A$1,K72,"")</f>
        <v/>
      </c>
      <c r="O72" s="16" t="str">
        <f ca="1">IF(I72=Résumé!$A$1-1,K72,"")</f>
        <v/>
      </c>
      <c r="P72" s="9"/>
      <c r="Q72" s="9"/>
      <c r="R72" s="2"/>
      <c r="S72" s="2"/>
      <c r="T72" s="2"/>
    </row>
    <row r="73" spans="1:20" ht="12.75" customHeight="1" x14ac:dyDescent="0.2">
      <c r="A73" s="148" t="s">
        <v>57</v>
      </c>
      <c r="B73" s="14" t="s">
        <v>20</v>
      </c>
      <c r="C73" s="14"/>
      <c r="D73" s="14"/>
      <c r="E73" s="14"/>
      <c r="F73" s="140"/>
      <c r="G73" s="14"/>
      <c r="H73" s="15">
        <v>42894</v>
      </c>
      <c r="I73" s="15">
        <v>42953</v>
      </c>
      <c r="J73" s="14" t="str">
        <f t="shared" ca="1" si="6"/>
        <v>OUI</v>
      </c>
      <c r="K73" s="16" t="str">
        <f t="shared" si="8"/>
        <v>Z</v>
      </c>
      <c r="L73" s="16" t="str">
        <f t="shared" ca="1" si="7"/>
        <v>Z</v>
      </c>
      <c r="M73" s="16" t="str">
        <f t="shared" si="9"/>
        <v/>
      </c>
      <c r="N73" s="16" t="str">
        <f ca="1">IF(H73=Résumé!$A$1,K73,"")</f>
        <v/>
      </c>
      <c r="O73" s="16" t="str">
        <f ca="1">IF(I73=Résumé!$A$1-1,K73,"")</f>
        <v/>
      </c>
      <c r="P73" s="9"/>
      <c r="Q73" s="9"/>
      <c r="R73" s="2"/>
      <c r="S73" s="2"/>
      <c r="T73" s="2"/>
    </row>
    <row r="74" spans="1:20" ht="12.75" customHeight="1" x14ac:dyDescent="0.2">
      <c r="A74" s="148" t="s">
        <v>57</v>
      </c>
      <c r="B74" s="14" t="s">
        <v>20</v>
      </c>
      <c r="C74" s="14"/>
      <c r="D74" s="14"/>
      <c r="E74" s="14"/>
      <c r="F74" s="140"/>
      <c r="G74" s="14"/>
      <c r="H74" s="15">
        <v>42894</v>
      </c>
      <c r="I74" s="15">
        <v>42953</v>
      </c>
      <c r="J74" s="14" t="str">
        <f t="shared" ca="1" si="6"/>
        <v>OUI</v>
      </c>
      <c r="K74" s="16" t="str">
        <f t="shared" si="8"/>
        <v>Z</v>
      </c>
      <c r="L74" s="16" t="str">
        <f t="shared" ca="1" si="7"/>
        <v>Z</v>
      </c>
      <c r="M74" s="16" t="str">
        <f t="shared" si="9"/>
        <v/>
      </c>
      <c r="N74" s="16" t="str">
        <f ca="1">IF(H74=Résumé!$A$1,K74,"")</f>
        <v/>
      </c>
      <c r="O74" s="16" t="str">
        <f ca="1">IF(I74=Résumé!$A$1-1,K74,"")</f>
        <v/>
      </c>
      <c r="P74" s="9"/>
      <c r="Q74" s="9"/>
      <c r="R74" s="2"/>
      <c r="S74" s="2"/>
      <c r="T74" s="2"/>
    </row>
    <row r="75" spans="1:20" ht="12.75" customHeight="1" x14ac:dyDescent="0.2">
      <c r="A75" s="148" t="s">
        <v>57</v>
      </c>
      <c r="B75" s="14" t="s">
        <v>20</v>
      </c>
      <c r="C75" s="14"/>
      <c r="D75" s="14"/>
      <c r="E75" s="14"/>
      <c r="F75" s="140"/>
      <c r="G75" s="14"/>
      <c r="H75" s="15">
        <v>42894</v>
      </c>
      <c r="I75" s="15">
        <v>42953</v>
      </c>
      <c r="J75" s="14" t="str">
        <f t="shared" ca="1" si="6"/>
        <v>OUI</v>
      </c>
      <c r="K75" s="16" t="str">
        <f t="shared" si="8"/>
        <v>Z</v>
      </c>
      <c r="L75" s="16" t="str">
        <f t="shared" ca="1" si="7"/>
        <v>Z</v>
      </c>
      <c r="M75" s="16" t="str">
        <f t="shared" si="9"/>
        <v/>
      </c>
      <c r="N75" s="16" t="str">
        <f ca="1">IF(H75=Résumé!$A$1,K75,"")</f>
        <v/>
      </c>
      <c r="O75" s="16" t="str">
        <f ca="1">IF(I75=Résumé!$A$1-1,K75,"")</f>
        <v/>
      </c>
      <c r="P75" s="9"/>
      <c r="Q75" s="9"/>
      <c r="R75" s="2"/>
      <c r="S75" s="2"/>
      <c r="T75" s="2"/>
    </row>
    <row r="76" spans="1:20" ht="12.75" customHeight="1" x14ac:dyDescent="0.2">
      <c r="A76" s="148" t="s">
        <v>57</v>
      </c>
      <c r="B76" s="14" t="s">
        <v>20</v>
      </c>
      <c r="C76" s="14"/>
      <c r="D76" s="14"/>
      <c r="E76" s="14"/>
      <c r="F76" s="140"/>
      <c r="G76" s="14"/>
      <c r="H76" s="15">
        <v>42894</v>
      </c>
      <c r="I76" s="15">
        <v>42953</v>
      </c>
      <c r="J76" s="14" t="str">
        <f t="shared" ca="1" si="6"/>
        <v>OUI</v>
      </c>
      <c r="K76" s="16" t="str">
        <f t="shared" si="8"/>
        <v>Z</v>
      </c>
      <c r="L76" s="16" t="str">
        <f t="shared" ca="1" si="7"/>
        <v>Z</v>
      </c>
      <c r="M76" s="16" t="str">
        <f t="shared" si="9"/>
        <v/>
      </c>
      <c r="N76" s="16" t="str">
        <f ca="1">IF(H76=Résumé!$A$1,K76,"")</f>
        <v/>
      </c>
      <c r="O76" s="16" t="str">
        <f ca="1">IF(I76=Résumé!$A$1-1,K76,"")</f>
        <v/>
      </c>
      <c r="P76" s="9"/>
      <c r="Q76" s="9"/>
      <c r="R76" s="2"/>
      <c r="S76" s="2"/>
      <c r="T76" s="2"/>
    </row>
    <row r="77" spans="1:20" ht="12.75" customHeight="1" x14ac:dyDescent="0.2">
      <c r="A77" s="148" t="s">
        <v>57</v>
      </c>
      <c r="B77" s="14" t="s">
        <v>20</v>
      </c>
      <c r="C77" s="14"/>
      <c r="D77" s="14"/>
      <c r="E77" s="14"/>
      <c r="F77" s="140"/>
      <c r="G77" s="14"/>
      <c r="H77" s="15">
        <v>42894</v>
      </c>
      <c r="I77" s="15">
        <v>42953</v>
      </c>
      <c r="J77" s="14" t="str">
        <f t="shared" ca="1" si="6"/>
        <v>OUI</v>
      </c>
      <c r="K77" s="16" t="str">
        <f t="shared" si="8"/>
        <v>Z</v>
      </c>
      <c r="L77" s="16" t="str">
        <f t="shared" ca="1" si="7"/>
        <v>Z</v>
      </c>
      <c r="M77" s="16" t="str">
        <f t="shared" si="9"/>
        <v/>
      </c>
      <c r="N77" s="16" t="str">
        <f ca="1">IF(H77=Résumé!$A$1,K77,"")</f>
        <v/>
      </c>
      <c r="O77" s="16" t="str">
        <f ca="1">IF(I77=Résumé!$A$1-1,K77,"")</f>
        <v/>
      </c>
      <c r="P77" s="9"/>
      <c r="Q77" s="9"/>
      <c r="R77" s="2"/>
      <c r="S77" s="2"/>
      <c r="T77" s="2"/>
    </row>
    <row r="78" spans="1:20" ht="12.75" customHeight="1" x14ac:dyDescent="0.2">
      <c r="A78" s="148" t="s">
        <v>57</v>
      </c>
      <c r="B78" s="14" t="s">
        <v>20</v>
      </c>
      <c r="C78" s="14"/>
      <c r="D78" s="14"/>
      <c r="E78" s="14"/>
      <c r="F78" s="140"/>
      <c r="G78" s="14"/>
      <c r="H78" s="15">
        <v>42894</v>
      </c>
      <c r="I78" s="15">
        <v>42953</v>
      </c>
      <c r="J78" s="14" t="str">
        <f t="shared" ca="1" si="6"/>
        <v>OUI</v>
      </c>
      <c r="K78" s="16" t="str">
        <f t="shared" si="8"/>
        <v>Z</v>
      </c>
      <c r="L78" s="16" t="str">
        <f t="shared" ca="1" si="7"/>
        <v>Z</v>
      </c>
      <c r="M78" s="16" t="str">
        <f t="shared" si="9"/>
        <v/>
      </c>
      <c r="N78" s="16" t="str">
        <f ca="1">IF(H78=Résumé!$A$1,K78,"")</f>
        <v/>
      </c>
      <c r="O78" s="16" t="str">
        <f ca="1">IF(I78=Résumé!$A$1-1,K78,"")</f>
        <v/>
      </c>
      <c r="P78" s="9"/>
      <c r="Q78" s="9"/>
      <c r="R78" s="2"/>
      <c r="S78" s="2"/>
      <c r="T78" s="2"/>
    </row>
    <row r="79" spans="1:20" ht="12.75" customHeight="1" x14ac:dyDescent="0.2">
      <c r="A79" s="148" t="s">
        <v>57</v>
      </c>
      <c r="B79" s="14" t="s">
        <v>20</v>
      </c>
      <c r="C79" s="14"/>
      <c r="D79" s="14"/>
      <c r="E79" s="14"/>
      <c r="F79" s="140"/>
      <c r="G79" s="14"/>
      <c r="H79" s="15">
        <v>42894</v>
      </c>
      <c r="I79" s="15">
        <v>42953</v>
      </c>
      <c r="J79" s="14" t="str">
        <f t="shared" ca="1" si="6"/>
        <v>OUI</v>
      </c>
      <c r="K79" s="16" t="str">
        <f t="shared" si="8"/>
        <v>Z</v>
      </c>
      <c r="L79" s="16" t="str">
        <f t="shared" ca="1" si="7"/>
        <v>Z</v>
      </c>
      <c r="M79" s="16" t="str">
        <f t="shared" si="9"/>
        <v/>
      </c>
      <c r="N79" s="16" t="str">
        <f ca="1">IF(H79=Résumé!$A$1,K79,"")</f>
        <v/>
      </c>
      <c r="O79" s="16" t="str">
        <f ca="1">IF(I79=Résumé!$A$1-1,K79,"")</f>
        <v/>
      </c>
      <c r="P79" s="9"/>
      <c r="Q79" s="9"/>
      <c r="R79" s="2"/>
      <c r="S79" s="2"/>
      <c r="T79" s="2"/>
    </row>
    <row r="80" spans="1:20" ht="12.75" customHeight="1" x14ac:dyDescent="0.2">
      <c r="A80" s="148" t="s">
        <v>57</v>
      </c>
      <c r="B80" s="14" t="s">
        <v>20</v>
      </c>
      <c r="C80" s="14"/>
      <c r="D80" s="14"/>
      <c r="E80" s="14"/>
      <c r="F80" s="140"/>
      <c r="G80" s="14"/>
      <c r="H80" s="15">
        <v>42894</v>
      </c>
      <c r="I80" s="15">
        <v>42953</v>
      </c>
      <c r="J80" s="14" t="str">
        <f t="shared" ca="1" si="6"/>
        <v>OUI</v>
      </c>
      <c r="K80" s="16" t="str">
        <f t="shared" si="8"/>
        <v>Z</v>
      </c>
      <c r="L80" s="16" t="str">
        <f t="shared" ca="1" si="7"/>
        <v>Z</v>
      </c>
      <c r="M80" s="16" t="str">
        <f t="shared" si="9"/>
        <v/>
      </c>
      <c r="N80" s="16" t="str">
        <f ca="1">IF(H80=Résumé!$A$1,K80,"")</f>
        <v/>
      </c>
      <c r="O80" s="16" t="str">
        <f ca="1">IF(I80=Résumé!$A$1-1,K80,"")</f>
        <v/>
      </c>
      <c r="P80" s="9"/>
      <c r="Q80" s="9"/>
      <c r="R80" s="2"/>
      <c r="S80" s="2"/>
      <c r="T80" s="2"/>
    </row>
    <row r="81" spans="1:20" ht="12.75" customHeight="1" x14ac:dyDescent="0.2">
      <c r="A81" s="148" t="s">
        <v>57</v>
      </c>
      <c r="B81" s="14" t="s">
        <v>20</v>
      </c>
      <c r="C81" s="14"/>
      <c r="D81" s="14"/>
      <c r="E81" s="14"/>
      <c r="F81" s="140"/>
      <c r="G81" s="14"/>
      <c r="H81" s="15">
        <v>42894</v>
      </c>
      <c r="I81" s="15">
        <v>42953</v>
      </c>
      <c r="J81" s="14" t="str">
        <f t="shared" ca="1" si="6"/>
        <v>OUI</v>
      </c>
      <c r="K81" s="16" t="str">
        <f t="shared" si="8"/>
        <v>Z</v>
      </c>
      <c r="L81" s="16" t="str">
        <f t="shared" ca="1" si="7"/>
        <v>Z</v>
      </c>
      <c r="M81" s="16" t="str">
        <f t="shared" si="9"/>
        <v/>
      </c>
      <c r="N81" s="16" t="str">
        <f ca="1">IF(H81=Résumé!$A$1,K81,"")</f>
        <v/>
      </c>
      <c r="O81" s="16" t="str">
        <f ca="1">IF(I81=Résumé!$A$1-1,K81,"")</f>
        <v/>
      </c>
      <c r="P81" s="9"/>
      <c r="Q81" s="9"/>
      <c r="R81" s="2"/>
      <c r="S81" s="2"/>
      <c r="T81" s="2"/>
    </row>
    <row r="82" spans="1:20" ht="12.75" customHeight="1" x14ac:dyDescent="0.2">
      <c r="A82" s="148" t="s">
        <v>57</v>
      </c>
      <c r="B82" s="14" t="s">
        <v>20</v>
      </c>
      <c r="C82" s="14"/>
      <c r="D82" s="14"/>
      <c r="E82" s="14"/>
      <c r="F82" s="140"/>
      <c r="G82" s="14"/>
      <c r="H82" s="15">
        <v>42894</v>
      </c>
      <c r="I82" s="15">
        <v>42953</v>
      </c>
      <c r="J82" s="14" t="str">
        <f t="shared" ca="1" si="6"/>
        <v>OUI</v>
      </c>
      <c r="K82" s="16" t="str">
        <f t="shared" si="8"/>
        <v>Z</v>
      </c>
      <c r="L82" s="16" t="str">
        <f t="shared" ca="1" si="7"/>
        <v>Z</v>
      </c>
      <c r="M82" s="16" t="str">
        <f t="shared" si="9"/>
        <v/>
      </c>
      <c r="N82" s="16" t="str">
        <f ca="1">IF(H82=Résumé!$A$1,K82,"")</f>
        <v/>
      </c>
      <c r="O82" s="16" t="str">
        <f ca="1">IF(I82=Résumé!$A$1-1,K82,"")</f>
        <v/>
      </c>
      <c r="P82" s="9"/>
      <c r="Q82" s="9"/>
      <c r="R82" s="2"/>
      <c r="S82" s="2"/>
      <c r="T82" s="2"/>
    </row>
    <row r="83" spans="1:20" ht="12.75" customHeight="1" x14ac:dyDescent="0.2">
      <c r="A83" s="148" t="s">
        <v>57</v>
      </c>
      <c r="B83" s="14" t="s">
        <v>29</v>
      </c>
      <c r="C83" s="14"/>
      <c r="D83" s="14"/>
      <c r="E83" s="14"/>
      <c r="F83" s="140"/>
      <c r="G83" s="14"/>
      <c r="H83" s="15">
        <v>42898</v>
      </c>
      <c r="I83" s="15">
        <v>42953</v>
      </c>
      <c r="J83" s="14" t="str">
        <f ca="1">IF(AND($J$2&gt;=H83,$J$2&lt;=I83),"OUI","NON")</f>
        <v>NON</v>
      </c>
      <c r="K83" s="16" t="str">
        <f>IF(OR(B83="CES",B83="CNE",B83="LTN",B83="SLT",B83="ASP"),"X",IF(OR(B83="ACH",B83="ADC",B83="ADJ",B83="MAJ",B83="MJR",B83="MDL",B83="MCH",B83="MDC",B83="SGT",B83="SGC",B83="SCH"),"Y","Z"))</f>
        <v>Z</v>
      </c>
      <c r="L83" s="16" t="str">
        <f ca="1">IF(J83="OUI",K83,"")</f>
        <v/>
      </c>
      <c r="M83" s="16" t="str">
        <f>IF(C83="R",L83,"")</f>
        <v/>
      </c>
      <c r="N83" s="16" t="str">
        <f ca="1">IF(H83=Résumé!$A$1,K83,"")</f>
        <v/>
      </c>
      <c r="O83" s="16" t="str">
        <f ca="1">IF(I83=Résumé!$A$1-1,K83,"")</f>
        <v/>
      </c>
      <c r="P83" s="17"/>
      <c r="Q83" s="9"/>
      <c r="R83" s="2"/>
      <c r="S83" s="2"/>
      <c r="T83" s="2"/>
    </row>
    <row r="84" spans="1:20" ht="12.75" customHeight="1" x14ac:dyDescent="0.2">
      <c r="A84" s="148" t="s">
        <v>57</v>
      </c>
      <c r="B84" s="14" t="s">
        <v>19</v>
      </c>
      <c r="C84" s="14"/>
      <c r="D84" s="14"/>
      <c r="E84" s="14"/>
      <c r="F84" s="140"/>
      <c r="G84" s="14"/>
      <c r="H84" s="15">
        <v>42898</v>
      </c>
      <c r="I84" s="15">
        <v>42953</v>
      </c>
      <c r="J84" s="14" t="str">
        <f ca="1">IF(AND($J$2&gt;=H84,$J$2&lt;=I84),"OUI","NON")</f>
        <v>NON</v>
      </c>
      <c r="K84" s="16" t="str">
        <f>IF(OR(B84="CES",B84="CNE",B84="LTN",B84="SLT",B84="ASP"),"X",IF(OR(B84="ACH",B84="ADC",B84="ADJ",B84="MAJ",B84="MJR",B84="MDL",B84="MCH",B84="MDC",B84="SGT",B84="SGC",B84="SCH"),"Y","Z"))</f>
        <v>Z</v>
      </c>
      <c r="L84" s="16" t="str">
        <f ca="1">IF(J84="OUI",K84,"")</f>
        <v/>
      </c>
      <c r="M84" s="16" t="str">
        <f>IF(C84="R",L84,"")</f>
        <v/>
      </c>
      <c r="N84" s="16" t="str">
        <f ca="1">IF(H84=Résumé!$A$1,K84,"")</f>
        <v/>
      </c>
      <c r="O84" s="16" t="str">
        <f ca="1">IF(I84=Résumé!$A$1-1,K84,"")</f>
        <v/>
      </c>
      <c r="P84" s="17"/>
      <c r="Q84" s="9"/>
      <c r="R84" s="2"/>
      <c r="S84" s="2"/>
      <c r="T84" s="2"/>
    </row>
  </sheetData>
  <conditionalFormatting sqref="D1">
    <cfRule type="duplicateValues" dxfId="31" priority="19"/>
  </conditionalFormatting>
  <conditionalFormatting sqref="D1 D3:D82">
    <cfRule type="duplicateValues" dxfId="30" priority="27"/>
  </conditionalFormatting>
  <conditionalFormatting sqref="H1:I1048576">
    <cfRule type="timePeriod" dxfId="29" priority="5" timePeriod="thisWeek">
      <formula>AND(TODAY()-ROUNDDOWN(H1,0)&lt;=WEEKDAY(TODAY())-1,ROUNDDOWN(H1,0)-TODAY()&lt;=7-WEEKDAY(TODAY()))</formula>
    </cfRule>
    <cfRule type="timePeriod" dxfId="28" priority="6" timePeriod="nextWeek">
      <formula>AND(ROUNDDOWN(H1,0)-TODAY()&gt;(7-WEEKDAY(TODAY())),ROUNDDOWN(H1,0)-TODAY()&lt;(15-WEEKDAY(TODAY())))</formula>
    </cfRule>
    <cfRule type="timePeriod" dxfId="27" priority="7" timePeriod="tomorrow">
      <formula>FLOOR(H1,1)=TODAY()+1</formula>
    </cfRule>
    <cfRule type="timePeriod" dxfId="26" priority="8" timePeriod="today">
      <formula>FLOOR(H1,1)=TODAY()</formula>
    </cfRule>
    <cfRule type="timePeriod" dxfId="25" priority="9" timePeriod="yesterday">
      <formula>FLOOR(H1,1)=TODAY()-1</formula>
    </cfRule>
  </conditionalFormatting>
  <conditionalFormatting sqref="D2">
    <cfRule type="duplicateValues" dxfId="24" priority="1"/>
    <cfRule type="duplicateValues" dxfId="23" priority="2"/>
    <cfRule type="duplicateValues" dxfId="22" priority="3"/>
    <cfRule type="duplicateValues" dxfId="21" priority="4"/>
  </conditionalFormatting>
  <pageMargins left="0.7" right="0.7" top="0.75" bottom="0.75" header="0.3" footer="0.3"/>
  <pageSetup paperSize="9" scale="71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29"/>
  <sheetViews>
    <sheetView workbookViewId="0">
      <selection activeCell="D3" sqref="D3"/>
    </sheetView>
  </sheetViews>
  <sheetFormatPr baseColWidth="10" defaultRowHeight="12.75" customHeight="1" x14ac:dyDescent="0.2"/>
  <cols>
    <col min="1" max="1" width="2.85546875" style="137" customWidth="1"/>
    <col min="2" max="2" width="6.140625" style="17" bestFit="1" customWidth="1"/>
    <col min="3" max="3" width="2" style="17" bestFit="1" customWidth="1"/>
    <col min="4" max="4" width="18.28515625" style="17" bestFit="1" customWidth="1"/>
    <col min="5" max="5" width="9" style="17" bestFit="1" customWidth="1"/>
    <col min="6" max="6" width="4.7109375" style="17" bestFit="1" customWidth="1"/>
    <col min="7" max="7" width="6.140625" style="17" bestFit="1" customWidth="1"/>
    <col min="8" max="9" width="9.28515625" style="21" bestFit="1" customWidth="1"/>
    <col min="10" max="10" width="9.28515625" style="17" bestFit="1" customWidth="1"/>
    <col min="11" max="11" width="2.140625" style="23" bestFit="1" customWidth="1"/>
    <col min="12" max="12" width="1.85546875" style="23" bestFit="1" customWidth="1"/>
    <col min="13" max="13" width="2" style="23" bestFit="1" customWidth="1"/>
    <col min="14" max="14" width="2.5703125" style="23" bestFit="1" customWidth="1"/>
    <col min="15" max="15" width="3.28515625" style="23" bestFit="1" customWidth="1"/>
    <col min="16" max="16" width="1.85546875" style="23" customWidth="1"/>
    <col min="17" max="17" width="4.140625" style="23" bestFit="1" customWidth="1"/>
    <col min="18" max="18" width="2" style="17" bestFit="1" customWidth="1"/>
    <col min="19" max="19" width="1.85546875" style="17" bestFit="1" customWidth="1"/>
    <col min="20" max="21" width="2.7109375" style="17" bestFit="1" customWidth="1"/>
    <col min="22" max="16384" width="11.42578125" style="17"/>
  </cols>
  <sheetData>
    <row r="1" spans="1:21" ht="12.75" customHeight="1" thickBot="1" x14ac:dyDescent="0.25">
      <c r="B1" s="3"/>
      <c r="C1" s="4"/>
      <c r="D1" s="4"/>
      <c r="F1" s="4"/>
      <c r="G1" s="5"/>
      <c r="H1" s="6"/>
      <c r="I1" s="6"/>
      <c r="J1" s="27" t="s">
        <v>12</v>
      </c>
      <c r="K1" s="8"/>
      <c r="P1" s="30"/>
      <c r="Q1" s="9"/>
      <c r="R1" s="93" t="s">
        <v>14</v>
      </c>
      <c r="S1" s="94" t="s">
        <v>15</v>
      </c>
      <c r="T1" s="95" t="s">
        <v>16</v>
      </c>
      <c r="U1" s="96" t="s">
        <v>35</v>
      </c>
    </row>
    <row r="2" spans="1:21" ht="12.75" customHeight="1" x14ac:dyDescent="0.2">
      <c r="A2" s="147" t="s">
        <v>38</v>
      </c>
      <c r="B2" s="146" t="s">
        <v>55</v>
      </c>
      <c r="C2" s="146" t="s">
        <v>30</v>
      </c>
      <c r="D2" s="146" t="s">
        <v>13</v>
      </c>
      <c r="E2" s="146" t="s">
        <v>24</v>
      </c>
      <c r="F2" s="149" t="s">
        <v>53</v>
      </c>
      <c r="G2" s="146" t="s">
        <v>54</v>
      </c>
      <c r="H2" s="11" t="s">
        <v>0</v>
      </c>
      <c r="I2" s="11" t="s">
        <v>1</v>
      </c>
      <c r="J2" s="12">
        <f ca="1">Résumé!A1</f>
        <v>42897</v>
      </c>
      <c r="K2" s="10" t="s">
        <v>38</v>
      </c>
      <c r="L2" s="10" t="s">
        <v>37</v>
      </c>
      <c r="M2" s="10" t="s">
        <v>30</v>
      </c>
      <c r="N2" s="10" t="s">
        <v>0</v>
      </c>
      <c r="O2" s="10" t="s">
        <v>45</v>
      </c>
      <c r="P2" s="31"/>
      <c r="Q2" s="59" t="s">
        <v>37</v>
      </c>
      <c r="R2" s="55">
        <f ca="1">COUNTIF($L:$L,R1)</f>
        <v>0</v>
      </c>
      <c r="S2" s="56">
        <f ca="1">COUNTIF($L:$L,S1)</f>
        <v>0</v>
      </c>
      <c r="T2" s="57">
        <f ca="1">COUNTIF($L:$L,T1)</f>
        <v>27</v>
      </c>
      <c r="U2" s="58">
        <f ca="1">SUM(R2:T2)</f>
        <v>27</v>
      </c>
    </row>
    <row r="3" spans="1:21" ht="12.75" customHeight="1" x14ac:dyDescent="0.2">
      <c r="A3" s="148" t="s">
        <v>58</v>
      </c>
      <c r="B3" s="14"/>
      <c r="C3" s="14"/>
      <c r="D3" s="14"/>
      <c r="E3" s="14"/>
      <c r="F3" s="14"/>
      <c r="G3" s="14"/>
      <c r="H3" s="15">
        <v>42892</v>
      </c>
      <c r="I3" s="15">
        <v>42953</v>
      </c>
      <c r="J3" s="14" t="str">
        <f t="shared" ref="J3:J29" ca="1" si="0">IF(AND($J$2&gt;=H3,$J$2&lt;=I3),"OUI","NON")</f>
        <v>OUI</v>
      </c>
      <c r="K3" s="16" t="str">
        <f>IF(OR(B3="CES",B3="CNE",B3="LTN",B3="SLT",B3="ASP"),"X",IF(OR(B3="ACH",B3="ADC",B3="ADJ",B3="MAJ",B3="MJR",B3="MDL",B3="MCH",B3="MDC",B3="SGT",B3="SGC",B3="SCH"),"Y","Z"))</f>
        <v>Z</v>
      </c>
      <c r="L3" s="16" t="str">
        <f ca="1">IF(J3="OUI",K3,"")</f>
        <v>Z</v>
      </c>
      <c r="M3" s="16" t="str">
        <f>IF(C3="R",L3,"")</f>
        <v/>
      </c>
      <c r="N3" s="16" t="str">
        <f ca="1">IF(H3=Résumé!$A$1,K3,"")</f>
        <v/>
      </c>
      <c r="O3" s="16" t="str">
        <f ca="1">IF(I3=Résumé!$A$1-1,K3,"")</f>
        <v/>
      </c>
      <c r="P3" s="30"/>
      <c r="Q3" s="91" t="s">
        <v>30</v>
      </c>
      <c r="R3" s="54">
        <f>COUNTIF($M:$M,R1)</f>
        <v>0</v>
      </c>
      <c r="S3" s="14">
        <f>COUNTIF($M:$M,S1)</f>
        <v>0</v>
      </c>
      <c r="T3" s="50">
        <f>COUNTIF($M:$M,T1)</f>
        <v>0</v>
      </c>
      <c r="U3" s="51">
        <f>SUM(R3:T3)</f>
        <v>0</v>
      </c>
    </row>
    <row r="4" spans="1:21" ht="12.75" customHeight="1" x14ac:dyDescent="0.2">
      <c r="A4" s="148" t="s">
        <v>58</v>
      </c>
      <c r="B4" s="14"/>
      <c r="C4" s="14"/>
      <c r="D4" s="14"/>
      <c r="E4" s="14"/>
      <c r="F4" s="14"/>
      <c r="G4" s="14"/>
      <c r="H4" s="15">
        <v>42892</v>
      </c>
      <c r="I4" s="15">
        <v>42953</v>
      </c>
      <c r="J4" s="14" t="str">
        <f t="shared" ca="1" si="0"/>
        <v>OUI</v>
      </c>
      <c r="K4" s="16" t="str">
        <f t="shared" ref="K4:K29" si="1">IF(OR(B4="CES",B4="CNE",B4="LTN",B4="SLT",B4="ASP"),"X",IF(OR(B4="ACH",B4="ADC",B4="ADJ",B4="MAJ",B4="MJR",B4="MDL",B4="MCH",B4="MDC",B4="SGT",B4="SGC",B4="SCH"),"Y","Z"))</f>
        <v>Z</v>
      </c>
      <c r="L4" s="16" t="str">
        <f t="shared" ref="L4:L29" ca="1" si="2">IF(J4="OUI",K4,"")</f>
        <v>Z</v>
      </c>
      <c r="M4" s="16" t="str">
        <f t="shared" ref="M4:M29" si="3">IF(C4="R",L4,"")</f>
        <v/>
      </c>
      <c r="N4" s="16" t="str">
        <f ca="1">IF(H4=Résumé!$A$1,K4,"")</f>
        <v/>
      </c>
      <c r="O4" s="16" t="str">
        <f ca="1">IF(I4=Résumé!$A$1-1,K4,"")</f>
        <v/>
      </c>
      <c r="P4" s="9"/>
      <c r="Q4" s="91" t="s">
        <v>0</v>
      </c>
      <c r="R4" s="54">
        <f ca="1">COUNTIF($N:$N,R1)</f>
        <v>0</v>
      </c>
      <c r="S4" s="14">
        <f ca="1">COUNTIF($N:$N,S1)</f>
        <v>0</v>
      </c>
      <c r="T4" s="50">
        <f ca="1">COUNTIF($N:$N,T1)</f>
        <v>0</v>
      </c>
      <c r="U4" s="52">
        <f ca="1">SUM(R4:T4)</f>
        <v>0</v>
      </c>
    </row>
    <row r="5" spans="1:21" ht="12.75" customHeight="1" thickBot="1" x14ac:dyDescent="0.25">
      <c r="A5" s="148" t="s">
        <v>58</v>
      </c>
      <c r="B5" s="14"/>
      <c r="C5" s="14"/>
      <c r="D5" s="14"/>
      <c r="E5" s="14"/>
      <c r="F5" s="14"/>
      <c r="G5" s="14"/>
      <c r="H5" s="15">
        <v>42892</v>
      </c>
      <c r="I5" s="15">
        <v>42953</v>
      </c>
      <c r="J5" s="14" t="str">
        <f t="shared" ca="1" si="0"/>
        <v>OUI</v>
      </c>
      <c r="K5" s="16" t="str">
        <f t="shared" si="1"/>
        <v>Z</v>
      </c>
      <c r="L5" s="16" t="str">
        <f t="shared" ca="1" si="2"/>
        <v>Z</v>
      </c>
      <c r="M5" s="16" t="str">
        <f t="shared" si="3"/>
        <v/>
      </c>
      <c r="N5" s="16" t="str">
        <f ca="1">IF(H5=Résumé!$A$1,K5,"")</f>
        <v/>
      </c>
      <c r="O5" s="16" t="str">
        <f ca="1">IF(I5=Résumé!$A$1-1,K5,"")</f>
        <v/>
      </c>
      <c r="P5" s="9"/>
      <c r="Q5" s="92" t="s">
        <v>1</v>
      </c>
      <c r="R5" s="20">
        <f ca="1">COUNTIF($O:$O,R1)</f>
        <v>0</v>
      </c>
      <c r="S5" s="13">
        <f ca="1">COUNTIF($O:$O,S1)</f>
        <v>0</v>
      </c>
      <c r="T5" s="32">
        <f ca="1">COUNTIF($O:$O,T1)</f>
        <v>0</v>
      </c>
      <c r="U5" s="53">
        <f ca="1">SUM(R5:T5)</f>
        <v>0</v>
      </c>
    </row>
    <row r="6" spans="1:21" ht="12.75" customHeight="1" x14ac:dyDescent="0.2">
      <c r="A6" s="148" t="s">
        <v>58</v>
      </c>
      <c r="B6" s="14"/>
      <c r="C6" s="14"/>
      <c r="D6" s="14"/>
      <c r="E6" s="14"/>
      <c r="F6" s="14"/>
      <c r="G6" s="14"/>
      <c r="H6" s="15">
        <v>42892</v>
      </c>
      <c r="I6" s="15">
        <v>42953</v>
      </c>
      <c r="J6" s="14" t="str">
        <f t="shared" ca="1" si="0"/>
        <v>OUI</v>
      </c>
      <c r="K6" s="16" t="str">
        <f t="shared" si="1"/>
        <v>Z</v>
      </c>
      <c r="L6" s="16" t="str">
        <f t="shared" ca="1" si="2"/>
        <v>Z</v>
      </c>
      <c r="M6" s="16" t="str">
        <f t="shared" si="3"/>
        <v/>
      </c>
      <c r="N6" s="16" t="str">
        <f ca="1">IF(H6=Résumé!$A$1,K6,"")</f>
        <v/>
      </c>
      <c r="O6" s="16" t="str">
        <f ca="1">IF(I6=Résumé!$A$1-1,K6,"")</f>
        <v/>
      </c>
      <c r="P6" s="9"/>
      <c r="Q6" s="9"/>
    </row>
    <row r="7" spans="1:21" ht="12.75" customHeight="1" x14ac:dyDescent="0.2">
      <c r="A7" s="148" t="s">
        <v>58</v>
      </c>
      <c r="B7" s="14"/>
      <c r="C7" s="14"/>
      <c r="D7" s="14"/>
      <c r="E7" s="14"/>
      <c r="F7" s="14"/>
      <c r="G7" s="14"/>
      <c r="H7" s="15">
        <v>42893</v>
      </c>
      <c r="I7" s="15">
        <v>42953</v>
      </c>
      <c r="J7" s="14" t="str">
        <f t="shared" ca="1" si="0"/>
        <v>OUI</v>
      </c>
      <c r="K7" s="16" t="str">
        <f t="shared" si="1"/>
        <v>Z</v>
      </c>
      <c r="L7" s="16" t="str">
        <f t="shared" ca="1" si="2"/>
        <v>Z</v>
      </c>
      <c r="M7" s="16" t="str">
        <f t="shared" si="3"/>
        <v/>
      </c>
      <c r="N7" s="16" t="str">
        <f ca="1">IF(H7=Résumé!$A$1,K7,"")</f>
        <v/>
      </c>
      <c r="O7" s="16" t="str">
        <f ca="1">IF(I7=Résumé!$A$1-1,K7,"")</f>
        <v/>
      </c>
      <c r="P7" s="9"/>
      <c r="Q7" s="9"/>
    </row>
    <row r="8" spans="1:21" ht="12.75" customHeight="1" x14ac:dyDescent="0.2">
      <c r="A8" s="148" t="s">
        <v>58</v>
      </c>
      <c r="B8" s="14"/>
      <c r="C8" s="14"/>
      <c r="D8" s="14"/>
      <c r="E8" s="14"/>
      <c r="F8" s="14"/>
      <c r="G8" s="14"/>
      <c r="H8" s="15">
        <v>42893</v>
      </c>
      <c r="I8" s="15">
        <v>42953</v>
      </c>
      <c r="J8" s="14" t="str">
        <f t="shared" ca="1" si="0"/>
        <v>OUI</v>
      </c>
      <c r="K8" s="16" t="str">
        <f t="shared" si="1"/>
        <v>Z</v>
      </c>
      <c r="L8" s="16" t="str">
        <f t="shared" ca="1" si="2"/>
        <v>Z</v>
      </c>
      <c r="M8" s="16" t="str">
        <f t="shared" si="3"/>
        <v/>
      </c>
      <c r="N8" s="16" t="str">
        <f ca="1">IF(H8=Résumé!$A$1,K8,"")</f>
        <v/>
      </c>
      <c r="O8" s="16" t="str">
        <f ca="1">IF(I8=Résumé!$A$1-1,K8,"")</f>
        <v/>
      </c>
      <c r="P8" s="9"/>
      <c r="Q8" s="9"/>
    </row>
    <row r="9" spans="1:21" ht="12.75" customHeight="1" x14ac:dyDescent="0.2">
      <c r="A9" s="148" t="s">
        <v>58</v>
      </c>
      <c r="B9" s="14"/>
      <c r="C9" s="14"/>
      <c r="D9" s="14"/>
      <c r="E9" s="14"/>
      <c r="F9" s="14"/>
      <c r="G9" s="14"/>
      <c r="H9" s="15">
        <v>42893</v>
      </c>
      <c r="I9" s="15">
        <v>42953</v>
      </c>
      <c r="J9" s="14" t="str">
        <f t="shared" ca="1" si="0"/>
        <v>OUI</v>
      </c>
      <c r="K9" s="16" t="str">
        <f t="shared" si="1"/>
        <v>Z</v>
      </c>
      <c r="L9" s="16" t="str">
        <f t="shared" ca="1" si="2"/>
        <v>Z</v>
      </c>
      <c r="M9" s="16" t="str">
        <f t="shared" si="3"/>
        <v/>
      </c>
      <c r="N9" s="16" t="str">
        <f ca="1">IF(H9=Résumé!$A$1,K9,"")</f>
        <v/>
      </c>
      <c r="O9" s="16" t="str">
        <f ca="1">IF(I9=Résumé!$A$1-1,K9,"")</f>
        <v/>
      </c>
      <c r="P9" s="9"/>
      <c r="Q9" s="9"/>
    </row>
    <row r="10" spans="1:21" ht="12.75" customHeight="1" x14ac:dyDescent="0.2">
      <c r="A10" s="148" t="s">
        <v>58</v>
      </c>
      <c r="B10" s="14"/>
      <c r="C10" s="14"/>
      <c r="D10" s="14"/>
      <c r="E10" s="14"/>
      <c r="F10" s="14"/>
      <c r="G10" s="14"/>
      <c r="H10" s="15">
        <v>42893</v>
      </c>
      <c r="I10" s="15">
        <v>42953</v>
      </c>
      <c r="J10" s="14" t="str">
        <f t="shared" ca="1" si="0"/>
        <v>OUI</v>
      </c>
      <c r="K10" s="16" t="str">
        <f t="shared" si="1"/>
        <v>Z</v>
      </c>
      <c r="L10" s="16" t="str">
        <f t="shared" ca="1" si="2"/>
        <v>Z</v>
      </c>
      <c r="M10" s="16" t="str">
        <f t="shared" si="3"/>
        <v/>
      </c>
      <c r="N10" s="16" t="str">
        <f ca="1">IF(H10=Résumé!$A$1,K10,"")</f>
        <v/>
      </c>
      <c r="O10" s="16" t="str">
        <f ca="1">IF(I10=Résumé!$A$1-1,K10,"")</f>
        <v/>
      </c>
      <c r="P10" s="9"/>
      <c r="Q10" s="9"/>
    </row>
    <row r="11" spans="1:21" ht="12.75" customHeight="1" x14ac:dyDescent="0.2">
      <c r="A11" s="148" t="s">
        <v>58</v>
      </c>
      <c r="B11" s="14"/>
      <c r="C11" s="14"/>
      <c r="D11" s="14"/>
      <c r="E11" s="14"/>
      <c r="F11" s="14"/>
      <c r="G11" s="14"/>
      <c r="H11" s="15">
        <v>42893</v>
      </c>
      <c r="I11" s="15">
        <v>42953</v>
      </c>
      <c r="J11" s="14" t="str">
        <f t="shared" ca="1" si="0"/>
        <v>OUI</v>
      </c>
      <c r="K11" s="16" t="str">
        <f t="shared" si="1"/>
        <v>Z</v>
      </c>
      <c r="L11" s="16" t="str">
        <f t="shared" ca="1" si="2"/>
        <v>Z</v>
      </c>
      <c r="M11" s="16" t="str">
        <f t="shared" si="3"/>
        <v/>
      </c>
      <c r="N11" s="16" t="str">
        <f ca="1">IF(H11=Résumé!$A$1,K11,"")</f>
        <v/>
      </c>
      <c r="O11" s="16" t="str">
        <f ca="1">IF(I11=Résumé!$A$1-1,K11,"")</f>
        <v/>
      </c>
      <c r="P11" s="9"/>
      <c r="Q11" s="9"/>
    </row>
    <row r="12" spans="1:21" ht="12.75" customHeight="1" x14ac:dyDescent="0.2">
      <c r="A12" s="148" t="s">
        <v>58</v>
      </c>
      <c r="B12" s="14"/>
      <c r="C12" s="14"/>
      <c r="D12" s="14"/>
      <c r="E12" s="14"/>
      <c r="F12" s="14"/>
      <c r="G12" s="14"/>
      <c r="H12" s="15">
        <v>42893</v>
      </c>
      <c r="I12" s="15">
        <v>42953</v>
      </c>
      <c r="J12" s="14" t="str">
        <f t="shared" ca="1" si="0"/>
        <v>OUI</v>
      </c>
      <c r="K12" s="16" t="str">
        <f t="shared" si="1"/>
        <v>Z</v>
      </c>
      <c r="L12" s="16" t="str">
        <f t="shared" ca="1" si="2"/>
        <v>Z</v>
      </c>
      <c r="M12" s="16" t="str">
        <f t="shared" si="3"/>
        <v/>
      </c>
      <c r="N12" s="16" t="str">
        <f ca="1">IF(H12=Résumé!$A$1,K12,"")</f>
        <v/>
      </c>
      <c r="O12" s="16" t="str">
        <f ca="1">IF(I12=Résumé!$A$1-1,K12,"")</f>
        <v/>
      </c>
      <c r="P12" s="9"/>
      <c r="Q12" s="9"/>
    </row>
    <row r="13" spans="1:21" ht="12.75" customHeight="1" x14ac:dyDescent="0.2">
      <c r="A13" s="148" t="s">
        <v>58</v>
      </c>
      <c r="B13" s="14"/>
      <c r="C13" s="14"/>
      <c r="D13" s="14"/>
      <c r="E13" s="14"/>
      <c r="F13" s="14"/>
      <c r="G13" s="14"/>
      <c r="H13" s="15">
        <v>42893</v>
      </c>
      <c r="I13" s="15">
        <v>42953</v>
      </c>
      <c r="J13" s="14" t="str">
        <f t="shared" ca="1" si="0"/>
        <v>OUI</v>
      </c>
      <c r="K13" s="16" t="str">
        <f t="shared" si="1"/>
        <v>Z</v>
      </c>
      <c r="L13" s="16" t="str">
        <f t="shared" ca="1" si="2"/>
        <v>Z</v>
      </c>
      <c r="M13" s="16" t="str">
        <f t="shared" si="3"/>
        <v/>
      </c>
      <c r="N13" s="16" t="str">
        <f ca="1">IF(H13=Résumé!$A$1,K13,"")</f>
        <v/>
      </c>
      <c r="O13" s="16" t="str">
        <f ca="1">IF(I13=Résumé!$A$1-1,K13,"")</f>
        <v/>
      </c>
      <c r="P13" s="9"/>
      <c r="Q13" s="9"/>
      <c r="R13" s="18"/>
      <c r="S13" s="18"/>
      <c r="T13" s="18"/>
      <c r="U13" s="18"/>
    </row>
    <row r="14" spans="1:21" ht="12.75" customHeight="1" x14ac:dyDescent="0.2">
      <c r="A14" s="148" t="s">
        <v>58</v>
      </c>
      <c r="B14" s="14"/>
      <c r="C14" s="14"/>
      <c r="D14" s="14"/>
      <c r="E14" s="14"/>
      <c r="F14" s="14"/>
      <c r="G14" s="14"/>
      <c r="H14" s="15">
        <v>42893</v>
      </c>
      <c r="I14" s="15">
        <v>42953</v>
      </c>
      <c r="J14" s="14" t="str">
        <f t="shared" ca="1" si="0"/>
        <v>OUI</v>
      </c>
      <c r="K14" s="16" t="str">
        <f t="shared" si="1"/>
        <v>Z</v>
      </c>
      <c r="L14" s="16" t="str">
        <f t="shared" ca="1" si="2"/>
        <v>Z</v>
      </c>
      <c r="M14" s="16" t="str">
        <f t="shared" si="3"/>
        <v/>
      </c>
      <c r="N14" s="16" t="str">
        <f ca="1">IF(H14=Résumé!$A$1,K14,"")</f>
        <v/>
      </c>
      <c r="O14" s="16" t="str">
        <f ca="1">IF(I14=Résumé!$A$1-1,K14,"")</f>
        <v/>
      </c>
      <c r="P14" s="9"/>
      <c r="Q14" s="9"/>
    </row>
    <row r="15" spans="1:21" ht="12.75" customHeight="1" x14ac:dyDescent="0.2">
      <c r="A15" s="148" t="s">
        <v>58</v>
      </c>
      <c r="B15" s="14"/>
      <c r="C15" s="14"/>
      <c r="D15" s="14"/>
      <c r="E15" s="14"/>
      <c r="F15" s="14"/>
      <c r="G15" s="14"/>
      <c r="H15" s="15">
        <v>42893</v>
      </c>
      <c r="I15" s="15">
        <v>42953</v>
      </c>
      <c r="J15" s="19" t="str">
        <f t="shared" ca="1" si="0"/>
        <v>OUI</v>
      </c>
      <c r="K15" s="16" t="str">
        <f t="shared" si="1"/>
        <v>Z</v>
      </c>
      <c r="L15" s="16" t="str">
        <f t="shared" ca="1" si="2"/>
        <v>Z</v>
      </c>
      <c r="M15" s="16" t="str">
        <f t="shared" si="3"/>
        <v/>
      </c>
      <c r="N15" s="16" t="str">
        <f ca="1">IF(H15=Résumé!$A$1,K15,"")</f>
        <v/>
      </c>
      <c r="O15" s="16" t="str">
        <f ca="1">IF(I15=Résumé!$A$1-1,K15,"")</f>
        <v/>
      </c>
      <c r="P15" s="9"/>
      <c r="Q15" s="9"/>
    </row>
    <row r="16" spans="1:21" ht="12.75" customHeight="1" x14ac:dyDescent="0.2">
      <c r="A16" s="148" t="s">
        <v>58</v>
      </c>
      <c r="B16" s="14"/>
      <c r="C16" s="14"/>
      <c r="D16" s="14"/>
      <c r="E16" s="14"/>
      <c r="F16" s="14"/>
      <c r="G16" s="14"/>
      <c r="H16" s="15">
        <v>42893</v>
      </c>
      <c r="I16" s="15">
        <v>42953</v>
      </c>
      <c r="J16" s="14" t="str">
        <f t="shared" ca="1" si="0"/>
        <v>OUI</v>
      </c>
      <c r="K16" s="16" t="str">
        <f t="shared" si="1"/>
        <v>Z</v>
      </c>
      <c r="L16" s="16" t="str">
        <f t="shared" ca="1" si="2"/>
        <v>Z</v>
      </c>
      <c r="M16" s="16" t="str">
        <f t="shared" si="3"/>
        <v/>
      </c>
      <c r="N16" s="16" t="str">
        <f ca="1">IF(H16=Résumé!$A$1,K16,"")</f>
        <v/>
      </c>
      <c r="O16" s="16" t="str">
        <f ca="1">IF(I16=Résumé!$A$1-1,K16,"")</f>
        <v/>
      </c>
      <c r="P16" s="9"/>
      <c r="Q16" s="9"/>
    </row>
    <row r="17" spans="1:20" ht="12.75" customHeight="1" x14ac:dyDescent="0.2">
      <c r="A17" s="148" t="s">
        <v>58</v>
      </c>
      <c r="B17" s="14"/>
      <c r="C17" s="14"/>
      <c r="D17" s="14"/>
      <c r="E17" s="14"/>
      <c r="F17" s="14"/>
      <c r="G17" s="14"/>
      <c r="H17" s="15">
        <v>42893</v>
      </c>
      <c r="I17" s="15">
        <v>42953</v>
      </c>
      <c r="J17" s="14" t="str">
        <f t="shared" ca="1" si="0"/>
        <v>OUI</v>
      </c>
      <c r="K17" s="16" t="str">
        <f t="shared" si="1"/>
        <v>Z</v>
      </c>
      <c r="L17" s="16" t="str">
        <f t="shared" ca="1" si="2"/>
        <v>Z</v>
      </c>
      <c r="M17" s="16" t="str">
        <f t="shared" si="3"/>
        <v/>
      </c>
      <c r="N17" s="16" t="str">
        <f ca="1">IF(H17=Résumé!$A$1,K17,"")</f>
        <v/>
      </c>
      <c r="O17" s="16" t="str">
        <f ca="1">IF(I17=Résumé!$A$1-1,K17,"")</f>
        <v/>
      </c>
      <c r="P17" s="9"/>
      <c r="Q17" s="9"/>
    </row>
    <row r="18" spans="1:20" ht="12.75" customHeight="1" x14ac:dyDescent="0.2">
      <c r="A18" s="148" t="s">
        <v>58</v>
      </c>
      <c r="B18" s="14"/>
      <c r="C18" s="14"/>
      <c r="D18" s="14"/>
      <c r="E18" s="14"/>
      <c r="F18" s="14"/>
      <c r="G18" s="14"/>
      <c r="H18" s="15">
        <v>42893</v>
      </c>
      <c r="I18" s="15">
        <v>42953</v>
      </c>
      <c r="J18" s="14" t="str">
        <f t="shared" ca="1" si="0"/>
        <v>OUI</v>
      </c>
      <c r="K18" s="16" t="str">
        <f t="shared" si="1"/>
        <v>Z</v>
      </c>
      <c r="L18" s="16" t="str">
        <f t="shared" ca="1" si="2"/>
        <v>Z</v>
      </c>
      <c r="M18" s="16" t="str">
        <f t="shared" si="3"/>
        <v/>
      </c>
      <c r="N18" s="16" t="str">
        <f ca="1">IF(H18=Résumé!$A$1,K18,"")</f>
        <v/>
      </c>
      <c r="O18" s="16" t="str">
        <f ca="1">IF(I18=Résumé!$A$1-1,K18,"")</f>
        <v/>
      </c>
      <c r="P18" s="9"/>
      <c r="Q18" s="9"/>
    </row>
    <row r="19" spans="1:20" ht="12.75" customHeight="1" x14ac:dyDescent="0.2">
      <c r="A19" s="148" t="s">
        <v>58</v>
      </c>
      <c r="B19" s="14"/>
      <c r="C19" s="14"/>
      <c r="D19" s="14"/>
      <c r="E19" s="14"/>
      <c r="F19" s="14"/>
      <c r="G19" s="14"/>
      <c r="H19" s="15">
        <v>42893</v>
      </c>
      <c r="I19" s="15">
        <v>42953</v>
      </c>
      <c r="J19" s="14" t="str">
        <f t="shared" ca="1" si="0"/>
        <v>OUI</v>
      </c>
      <c r="K19" s="16" t="str">
        <f t="shared" si="1"/>
        <v>Z</v>
      </c>
      <c r="L19" s="16" t="str">
        <f t="shared" ca="1" si="2"/>
        <v>Z</v>
      </c>
      <c r="M19" s="16" t="str">
        <f t="shared" si="3"/>
        <v/>
      </c>
      <c r="N19" s="16" t="str">
        <f ca="1">IF(H19=Résumé!$A$1,K19,"")</f>
        <v/>
      </c>
      <c r="O19" s="16" t="str">
        <f ca="1">IF(I19=Résumé!$A$1-1,K19,"")</f>
        <v/>
      </c>
      <c r="P19" s="9"/>
      <c r="Q19" s="9"/>
    </row>
    <row r="20" spans="1:20" ht="12.75" customHeight="1" x14ac:dyDescent="0.2">
      <c r="A20" s="148" t="s">
        <v>58</v>
      </c>
      <c r="B20" s="14"/>
      <c r="C20" s="14"/>
      <c r="D20" s="14"/>
      <c r="E20" s="14"/>
      <c r="F20" s="14"/>
      <c r="G20" s="14"/>
      <c r="H20" s="15">
        <v>42893</v>
      </c>
      <c r="I20" s="15">
        <v>42953</v>
      </c>
      <c r="J20" s="14" t="str">
        <f t="shared" ca="1" si="0"/>
        <v>OUI</v>
      </c>
      <c r="K20" s="16" t="str">
        <f t="shared" si="1"/>
        <v>Z</v>
      </c>
      <c r="L20" s="16" t="str">
        <f t="shared" ca="1" si="2"/>
        <v>Z</v>
      </c>
      <c r="M20" s="16" t="str">
        <f t="shared" si="3"/>
        <v/>
      </c>
      <c r="N20" s="16" t="str">
        <f ca="1">IF(H20=Résumé!$A$1,K20,"")</f>
        <v/>
      </c>
      <c r="O20" s="16" t="str">
        <f ca="1">IF(I20=Résumé!$A$1-1,K20,"")</f>
        <v/>
      </c>
      <c r="P20" s="9"/>
      <c r="Q20" s="9"/>
    </row>
    <row r="21" spans="1:20" ht="12.75" customHeight="1" x14ac:dyDescent="0.2">
      <c r="A21" s="148" t="s">
        <v>58</v>
      </c>
      <c r="B21" s="14"/>
      <c r="C21" s="14"/>
      <c r="D21" s="14"/>
      <c r="E21" s="14"/>
      <c r="F21" s="14"/>
      <c r="G21" s="14"/>
      <c r="H21" s="15">
        <v>42893</v>
      </c>
      <c r="I21" s="15">
        <v>42953</v>
      </c>
      <c r="J21" s="14" t="str">
        <f t="shared" ca="1" si="0"/>
        <v>OUI</v>
      </c>
      <c r="K21" s="16" t="str">
        <f t="shared" si="1"/>
        <v>Z</v>
      </c>
      <c r="L21" s="16" t="str">
        <f t="shared" ca="1" si="2"/>
        <v>Z</v>
      </c>
      <c r="M21" s="16" t="str">
        <f t="shared" si="3"/>
        <v/>
      </c>
      <c r="N21" s="16" t="str">
        <f ca="1">IF(H21=Résumé!$A$1,K21,"")</f>
        <v/>
      </c>
      <c r="O21" s="16" t="str">
        <f ca="1">IF(I21=Résumé!$A$1-1,K21,"")</f>
        <v/>
      </c>
      <c r="P21" s="9"/>
      <c r="Q21" s="9"/>
    </row>
    <row r="22" spans="1:20" ht="12.75" customHeight="1" x14ac:dyDescent="0.2">
      <c r="A22" s="148" t="s">
        <v>58</v>
      </c>
      <c r="B22" s="14"/>
      <c r="C22" s="14"/>
      <c r="D22" s="14"/>
      <c r="E22" s="14"/>
      <c r="F22" s="14"/>
      <c r="G22" s="14"/>
      <c r="H22" s="15">
        <v>42893</v>
      </c>
      <c r="I22" s="15">
        <v>42953</v>
      </c>
      <c r="J22" s="14" t="str">
        <f t="shared" ca="1" si="0"/>
        <v>OUI</v>
      </c>
      <c r="K22" s="16" t="str">
        <f t="shared" si="1"/>
        <v>Z</v>
      </c>
      <c r="L22" s="16" t="str">
        <f t="shared" ca="1" si="2"/>
        <v>Z</v>
      </c>
      <c r="M22" s="16" t="str">
        <f t="shared" si="3"/>
        <v/>
      </c>
      <c r="N22" s="16" t="str">
        <f ca="1">IF(H22=Résumé!$A$1,K22,"")</f>
        <v/>
      </c>
      <c r="O22" s="16" t="str">
        <f ca="1">IF(I22=Résumé!$A$1-1,K22,"")</f>
        <v/>
      </c>
      <c r="P22" s="9"/>
      <c r="Q22" s="9"/>
    </row>
    <row r="23" spans="1:20" ht="12.75" customHeight="1" x14ac:dyDescent="0.2">
      <c r="A23" s="148" t="s">
        <v>58</v>
      </c>
      <c r="B23" s="14"/>
      <c r="C23" s="14"/>
      <c r="D23" s="14"/>
      <c r="E23" s="14"/>
      <c r="F23" s="14"/>
      <c r="G23" s="14"/>
      <c r="H23" s="15">
        <v>42893</v>
      </c>
      <c r="I23" s="15">
        <v>42953</v>
      </c>
      <c r="J23" s="14" t="str">
        <f t="shared" ca="1" si="0"/>
        <v>OUI</v>
      </c>
      <c r="K23" s="16" t="str">
        <f t="shared" si="1"/>
        <v>Z</v>
      </c>
      <c r="L23" s="16" t="str">
        <f t="shared" ca="1" si="2"/>
        <v>Z</v>
      </c>
      <c r="M23" s="16" t="str">
        <f t="shared" si="3"/>
        <v/>
      </c>
      <c r="N23" s="16" t="str">
        <f ca="1">IF(H23=Résumé!$A$1,K23,"")</f>
        <v/>
      </c>
      <c r="O23" s="16" t="str">
        <f ca="1">IF(I23=Résumé!$A$1-1,K23,"")</f>
        <v/>
      </c>
      <c r="P23" s="9"/>
      <c r="Q23" s="9"/>
    </row>
    <row r="24" spans="1:20" ht="12.75" customHeight="1" x14ac:dyDescent="0.2">
      <c r="A24" s="148" t="s">
        <v>58</v>
      </c>
      <c r="B24" s="14"/>
      <c r="C24" s="14"/>
      <c r="D24" s="14"/>
      <c r="E24" s="14"/>
      <c r="F24" s="14"/>
      <c r="G24" s="14"/>
      <c r="H24" s="15">
        <v>42893</v>
      </c>
      <c r="I24" s="15">
        <v>42953</v>
      </c>
      <c r="J24" s="14" t="str">
        <f t="shared" ca="1" si="0"/>
        <v>OUI</v>
      </c>
      <c r="K24" s="16" t="str">
        <f t="shared" si="1"/>
        <v>Z</v>
      </c>
      <c r="L24" s="16" t="str">
        <f t="shared" ca="1" si="2"/>
        <v>Z</v>
      </c>
      <c r="M24" s="16" t="str">
        <f t="shared" si="3"/>
        <v/>
      </c>
      <c r="N24" s="16" t="str">
        <f ca="1">IF(H24=Résumé!$A$1,K24,"")</f>
        <v/>
      </c>
      <c r="O24" s="16" t="str">
        <f ca="1">IF(I24=Résumé!$A$1-1,K24,"")</f>
        <v/>
      </c>
      <c r="P24" s="9"/>
      <c r="Q24" s="9"/>
    </row>
    <row r="25" spans="1:20" ht="12.75" customHeight="1" x14ac:dyDescent="0.2">
      <c r="A25" s="148" t="s">
        <v>58</v>
      </c>
      <c r="B25" s="14"/>
      <c r="C25" s="14"/>
      <c r="D25" s="14"/>
      <c r="E25" s="14"/>
      <c r="F25" s="14"/>
      <c r="G25" s="14"/>
      <c r="H25" s="15">
        <v>42893</v>
      </c>
      <c r="I25" s="15">
        <v>42953</v>
      </c>
      <c r="J25" s="14" t="str">
        <f t="shared" ca="1" si="0"/>
        <v>OUI</v>
      </c>
      <c r="K25" s="16" t="str">
        <f t="shared" si="1"/>
        <v>Z</v>
      </c>
      <c r="L25" s="16" t="str">
        <f t="shared" ca="1" si="2"/>
        <v>Z</v>
      </c>
      <c r="M25" s="16" t="str">
        <f t="shared" si="3"/>
        <v/>
      </c>
      <c r="N25" s="16" t="str">
        <f ca="1">IF(H25=Résumé!$A$1,K25,"")</f>
        <v/>
      </c>
      <c r="O25" s="16" t="str">
        <f ca="1">IF(I25=Résumé!$A$1-1,K25,"")</f>
        <v/>
      </c>
      <c r="P25" s="9"/>
      <c r="Q25" s="9"/>
    </row>
    <row r="26" spans="1:20" ht="12.75" customHeight="1" x14ac:dyDescent="0.2">
      <c r="A26" s="148" t="s">
        <v>58</v>
      </c>
      <c r="B26" s="14"/>
      <c r="C26" s="14"/>
      <c r="D26" s="14"/>
      <c r="E26" s="14"/>
      <c r="F26" s="14"/>
      <c r="G26" s="14"/>
      <c r="H26" s="15">
        <v>42893</v>
      </c>
      <c r="I26" s="15">
        <v>42953</v>
      </c>
      <c r="J26" s="14" t="str">
        <f t="shared" ca="1" si="0"/>
        <v>OUI</v>
      </c>
      <c r="K26" s="16" t="str">
        <f t="shared" si="1"/>
        <v>Z</v>
      </c>
      <c r="L26" s="16" t="str">
        <f t="shared" ca="1" si="2"/>
        <v>Z</v>
      </c>
      <c r="M26" s="16" t="str">
        <f t="shared" si="3"/>
        <v/>
      </c>
      <c r="N26" s="16" t="str">
        <f ca="1">IF(H26=Résumé!$A$1,K26,"")</f>
        <v/>
      </c>
      <c r="O26" s="16" t="str">
        <f ca="1">IF(I26=Résumé!$A$1-1,K26,"")</f>
        <v/>
      </c>
      <c r="P26" s="9"/>
      <c r="Q26" s="9"/>
    </row>
    <row r="27" spans="1:20" ht="12.75" customHeight="1" x14ac:dyDescent="0.2">
      <c r="A27" s="148" t="s">
        <v>58</v>
      </c>
      <c r="B27" s="14"/>
      <c r="C27" s="14"/>
      <c r="D27" s="14"/>
      <c r="E27" s="14"/>
      <c r="F27" s="14"/>
      <c r="G27" s="14"/>
      <c r="H27" s="15">
        <v>42893</v>
      </c>
      <c r="I27" s="15">
        <v>42953</v>
      </c>
      <c r="J27" s="14" t="str">
        <f t="shared" ca="1" si="0"/>
        <v>OUI</v>
      </c>
      <c r="K27" s="16" t="str">
        <f t="shared" si="1"/>
        <v>Z</v>
      </c>
      <c r="L27" s="16" t="str">
        <f t="shared" ca="1" si="2"/>
        <v>Z</v>
      </c>
      <c r="M27" s="16" t="str">
        <f t="shared" si="3"/>
        <v/>
      </c>
      <c r="N27" s="16" t="str">
        <f ca="1">IF(H27=Résumé!$A$1,K27,"")</f>
        <v/>
      </c>
      <c r="O27" s="16" t="str">
        <f ca="1">IF(I27=Résumé!$A$1-1,K27,"")</f>
        <v/>
      </c>
      <c r="P27" s="9"/>
      <c r="Q27" s="9"/>
    </row>
    <row r="28" spans="1:20" ht="12.75" customHeight="1" x14ac:dyDescent="0.2">
      <c r="A28" s="148" t="s">
        <v>58</v>
      </c>
      <c r="B28" s="14"/>
      <c r="C28" s="14"/>
      <c r="D28" s="14"/>
      <c r="E28" s="14"/>
      <c r="F28" s="14"/>
      <c r="G28" s="14"/>
      <c r="H28" s="15">
        <v>42893</v>
      </c>
      <c r="I28" s="15">
        <v>42953</v>
      </c>
      <c r="J28" s="14" t="str">
        <f t="shared" ca="1" si="0"/>
        <v>OUI</v>
      </c>
      <c r="K28" s="16" t="str">
        <f t="shared" si="1"/>
        <v>Z</v>
      </c>
      <c r="L28" s="16" t="str">
        <f t="shared" ca="1" si="2"/>
        <v>Z</v>
      </c>
      <c r="M28" s="16" t="str">
        <f t="shared" si="3"/>
        <v/>
      </c>
      <c r="N28" s="16" t="str">
        <f ca="1">IF(H28=Résumé!$A$1,K28,"")</f>
        <v/>
      </c>
      <c r="O28" s="16" t="str">
        <f ca="1">IF(I28=Résumé!$A$1-1,K28,"")</f>
        <v/>
      </c>
      <c r="P28" s="9"/>
      <c r="Q28" s="9"/>
    </row>
    <row r="29" spans="1:20" ht="12.75" customHeight="1" x14ac:dyDescent="0.2">
      <c r="A29" s="148" t="s">
        <v>58</v>
      </c>
      <c r="B29" s="14"/>
      <c r="C29" s="14"/>
      <c r="D29" s="14"/>
      <c r="E29" s="14"/>
      <c r="F29" s="14"/>
      <c r="G29" s="14"/>
      <c r="H29" s="15">
        <v>42893</v>
      </c>
      <c r="I29" s="15">
        <v>42953</v>
      </c>
      <c r="J29" s="14" t="str">
        <f t="shared" ca="1" si="0"/>
        <v>OUI</v>
      </c>
      <c r="K29" s="16" t="str">
        <f t="shared" si="1"/>
        <v>Z</v>
      </c>
      <c r="L29" s="16" t="str">
        <f t="shared" ca="1" si="2"/>
        <v>Z</v>
      </c>
      <c r="M29" s="16" t="str">
        <f t="shared" si="3"/>
        <v/>
      </c>
      <c r="N29" s="16" t="str">
        <f ca="1">IF(H29=Résumé!$A$1,K29,"")</f>
        <v/>
      </c>
      <c r="O29" s="16" t="str">
        <f ca="1">IF(I29=Résumé!$A$1-1,K29,"")</f>
        <v/>
      </c>
      <c r="P29" s="9"/>
      <c r="Q29" s="9"/>
      <c r="R29" s="2"/>
      <c r="S29" s="2"/>
      <c r="T29" s="2"/>
    </row>
  </sheetData>
  <conditionalFormatting sqref="D1">
    <cfRule type="duplicateValues" dxfId="20" priority="19"/>
  </conditionalFormatting>
  <conditionalFormatting sqref="D1 D3:D1048576">
    <cfRule type="duplicateValues" dxfId="19" priority="13"/>
    <cfRule type="duplicateValues" dxfId="18" priority="18"/>
  </conditionalFormatting>
  <conditionalFormatting sqref="H1:I1048576">
    <cfRule type="timePeriod" dxfId="17" priority="5" timePeriod="thisWeek">
      <formula>AND(TODAY()-ROUNDDOWN(H1,0)&lt;=WEEKDAY(TODAY())-1,ROUNDDOWN(H1,0)-TODAY()&lt;=7-WEEKDAY(TODAY()))</formula>
    </cfRule>
    <cfRule type="timePeriod" dxfId="16" priority="6" timePeriod="nextWeek">
      <formula>AND(ROUNDDOWN(H1,0)-TODAY()&gt;(7-WEEKDAY(TODAY())),ROUNDDOWN(H1,0)-TODAY()&lt;(15-WEEKDAY(TODAY())))</formula>
    </cfRule>
    <cfRule type="timePeriod" dxfId="15" priority="7" timePeriod="tomorrow">
      <formula>FLOOR(H1,1)=TODAY()+1</formula>
    </cfRule>
    <cfRule type="timePeriod" dxfId="14" priority="8" timePeriod="today">
      <formula>FLOOR(H1,1)=TODAY()</formula>
    </cfRule>
    <cfRule type="timePeriod" dxfId="13" priority="9" timePeriod="yesterday">
      <formula>FLOOR(H1,1)=TODAY()-1</formula>
    </cfRule>
  </conditionalFormatting>
  <conditionalFormatting sqref="D2">
    <cfRule type="duplicateValues" dxfId="12" priority="1"/>
    <cfRule type="duplicateValues" dxfId="11" priority="2"/>
    <cfRule type="duplicateValues" dxfId="10" priority="3"/>
    <cfRule type="duplicateValues" dxfId="9" priority="4"/>
  </conditionalFormatting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41"/>
  <sheetViews>
    <sheetView tabSelected="1" workbookViewId="0">
      <selection sqref="A1:H1"/>
    </sheetView>
  </sheetViews>
  <sheetFormatPr baseColWidth="10" defaultRowHeight="15" x14ac:dyDescent="0.25"/>
  <cols>
    <col min="1" max="1" width="11.42578125" style="100"/>
    <col min="2" max="2" width="13.28515625" style="17" bestFit="1" customWidth="1"/>
    <col min="3" max="6" width="8.85546875" style="22" customWidth="1"/>
    <col min="7" max="8" width="7.28515625" style="17" customWidth="1"/>
    <col min="9" max="9" width="11.42578125" style="17"/>
    <col min="10" max="10" width="3.140625" style="17" customWidth="1"/>
    <col min="11" max="11" width="9.5703125" style="17" bestFit="1" customWidth="1"/>
    <col min="12" max="15" width="11.42578125" style="22"/>
    <col min="16" max="16384" width="11.42578125" style="17"/>
  </cols>
  <sheetData>
    <row r="1" spans="1:15" ht="15.75" customHeight="1" thickBot="1" x14ac:dyDescent="0.25">
      <c r="A1" s="163">
        <f ca="1">TODAY()</f>
        <v>42897</v>
      </c>
      <c r="B1" s="164"/>
      <c r="C1" s="164"/>
      <c r="D1" s="164"/>
      <c r="E1" s="164"/>
      <c r="F1" s="164"/>
      <c r="G1" s="164"/>
      <c r="H1" s="165"/>
    </row>
    <row r="2" spans="1:15" ht="15.75" thickBot="1" x14ac:dyDescent="0.3">
      <c r="A2" s="99"/>
      <c r="B2" s="2"/>
      <c r="C2" s="60" t="s">
        <v>14</v>
      </c>
      <c r="D2" s="61" t="s">
        <v>15</v>
      </c>
      <c r="E2" s="62" t="s">
        <v>16</v>
      </c>
      <c r="F2" s="63" t="s">
        <v>35</v>
      </c>
      <c r="G2" s="64"/>
      <c r="H2" s="63"/>
      <c r="K2" s="90">
        <f ca="1">A1</f>
        <v>42897</v>
      </c>
      <c r="L2" s="104" t="s">
        <v>14</v>
      </c>
      <c r="M2" s="82" t="s">
        <v>15</v>
      </c>
      <c r="N2" s="84" t="s">
        <v>16</v>
      </c>
      <c r="O2" s="85" t="s">
        <v>35</v>
      </c>
    </row>
    <row r="3" spans="1:15" ht="12" x14ac:dyDescent="0.2">
      <c r="A3" s="155" t="s">
        <v>50</v>
      </c>
      <c r="B3" s="65" t="s">
        <v>36</v>
      </c>
      <c r="C3" s="66">
        <v>5</v>
      </c>
      <c r="D3" s="67">
        <v>7</v>
      </c>
      <c r="E3" s="68">
        <v>2</v>
      </c>
      <c r="F3" s="69">
        <v>14</v>
      </c>
      <c r="G3" s="154"/>
      <c r="H3" s="160"/>
      <c r="K3" s="109" t="s">
        <v>47</v>
      </c>
      <c r="L3" s="105">
        <f t="shared" ref="L3:O4" si="0">C3+C9+C15+C21+C27+C33</f>
        <v>20</v>
      </c>
      <c r="M3" s="83">
        <f t="shared" si="0"/>
        <v>67</v>
      </c>
      <c r="N3" s="83">
        <f t="shared" si="0"/>
        <v>294</v>
      </c>
      <c r="O3" s="113">
        <f t="shared" si="0"/>
        <v>381</v>
      </c>
    </row>
    <row r="4" spans="1:15" x14ac:dyDescent="0.25">
      <c r="A4" s="156"/>
      <c r="B4" s="70" t="s">
        <v>44</v>
      </c>
      <c r="C4" s="71">
        <f ca="1">G0!R2</f>
        <v>5</v>
      </c>
      <c r="D4" s="71">
        <f ca="1">G0!S2</f>
        <v>7</v>
      </c>
      <c r="E4" s="72">
        <f ca="1">G0!T2</f>
        <v>2</v>
      </c>
      <c r="F4" s="98">
        <f ca="1">G0!U2</f>
        <v>14</v>
      </c>
      <c r="G4" s="154"/>
      <c r="H4" s="161"/>
      <c r="J4" s="17" t="str">
        <f>IF(AND(G3="OK",G9="OK",G15="OK",G21="OK",G27="OK",G33="OK"),"OK","")</f>
        <v/>
      </c>
      <c r="K4" s="51" t="s">
        <v>39</v>
      </c>
      <c r="L4" s="106">
        <f t="shared" ca="1" si="0"/>
        <v>20</v>
      </c>
      <c r="M4" s="27">
        <f t="shared" ca="1" si="0"/>
        <v>66</v>
      </c>
      <c r="N4" s="111">
        <f t="shared" ca="1" si="0"/>
        <v>296</v>
      </c>
      <c r="O4" s="114">
        <f t="shared" ca="1" si="0"/>
        <v>382</v>
      </c>
    </row>
    <row r="5" spans="1:15" ht="12" x14ac:dyDescent="0.2">
      <c r="A5" s="156"/>
      <c r="B5" s="70" t="s">
        <v>30</v>
      </c>
      <c r="C5" s="71">
        <f ca="1">G0!R3</f>
        <v>3</v>
      </c>
      <c r="D5" s="71">
        <f ca="1">G0!S3</f>
        <v>1</v>
      </c>
      <c r="E5" s="72">
        <f ca="1">G0!T3</f>
        <v>0</v>
      </c>
      <c r="F5" s="73">
        <f ca="1">G0!U3</f>
        <v>4</v>
      </c>
      <c r="G5" s="154"/>
      <c r="H5" s="161"/>
      <c r="K5" s="51" t="s">
        <v>40</v>
      </c>
      <c r="L5" s="106">
        <v>22</v>
      </c>
      <c r="M5" s="27">
        <v>109</v>
      </c>
      <c r="N5" s="111">
        <v>262</v>
      </c>
      <c r="O5" s="114">
        <f>SUM(L5:N5)</f>
        <v>393</v>
      </c>
    </row>
    <row r="6" spans="1:15" ht="12" x14ac:dyDescent="0.2">
      <c r="A6" s="157"/>
      <c r="B6" s="74" t="s">
        <v>0</v>
      </c>
      <c r="C6" s="71">
        <f ca="1">G0!R4</f>
        <v>0</v>
      </c>
      <c r="D6" s="71">
        <f ca="1">G0!S4</f>
        <v>0</v>
      </c>
      <c r="E6" s="72">
        <f ca="1">G0!T4</f>
        <v>0</v>
      </c>
      <c r="F6" s="73">
        <f ca="1">G0!U4</f>
        <v>0</v>
      </c>
      <c r="G6" s="154"/>
      <c r="H6" s="161"/>
      <c r="K6" s="51" t="s">
        <v>0</v>
      </c>
      <c r="L6" s="106">
        <f t="shared" ref="L6:O8" ca="1" si="1">C6+C12+C18+C24+C30+C36</f>
        <v>0</v>
      </c>
      <c r="M6" s="27">
        <f t="shared" ca="1" si="1"/>
        <v>1</v>
      </c>
      <c r="N6" s="111">
        <f t="shared" ca="1" si="1"/>
        <v>0</v>
      </c>
      <c r="O6" s="114">
        <f t="shared" ca="1" si="1"/>
        <v>1</v>
      </c>
    </row>
    <row r="7" spans="1:15" ht="12" x14ac:dyDescent="0.2">
      <c r="A7" s="157"/>
      <c r="B7" s="74" t="s">
        <v>1</v>
      </c>
      <c r="C7" s="71">
        <f ca="1">G0!R5</f>
        <v>0</v>
      </c>
      <c r="D7" s="71">
        <f ca="1">G0!S5</f>
        <v>0</v>
      </c>
      <c r="E7" s="72">
        <f ca="1">G0!T5</f>
        <v>0</v>
      </c>
      <c r="F7" s="73">
        <f ca="1">G0!U5</f>
        <v>0</v>
      </c>
      <c r="G7" s="154"/>
      <c r="H7" s="161"/>
      <c r="K7" s="51" t="s">
        <v>1</v>
      </c>
      <c r="L7" s="106">
        <f t="shared" ca="1" si="1"/>
        <v>0</v>
      </c>
      <c r="M7" s="27">
        <f t="shared" ca="1" si="1"/>
        <v>0</v>
      </c>
      <c r="N7" s="111">
        <f t="shared" ca="1" si="1"/>
        <v>0</v>
      </c>
      <c r="O7" s="114">
        <f t="shared" ca="1" si="1"/>
        <v>0</v>
      </c>
    </row>
    <row r="8" spans="1:15" s="24" customFormat="1" ht="12.75" thickBot="1" x14ac:dyDescent="0.25">
      <c r="A8" s="158"/>
      <c r="B8" s="76" t="s">
        <v>34</v>
      </c>
      <c r="C8" s="77">
        <f ca="1">C4-C3</f>
        <v>0</v>
      </c>
      <c r="D8" s="78">
        <f ca="1">D4-D3</f>
        <v>0</v>
      </c>
      <c r="E8" s="79">
        <f ca="1">E4-E3</f>
        <v>0</v>
      </c>
      <c r="F8" s="80">
        <f ca="1">F4-F3</f>
        <v>0</v>
      </c>
      <c r="G8" s="154"/>
      <c r="H8" s="161"/>
      <c r="K8" s="110" t="s">
        <v>46</v>
      </c>
      <c r="L8" s="107">
        <f t="shared" ca="1" si="1"/>
        <v>0</v>
      </c>
      <c r="M8" s="89">
        <f t="shared" ca="1" si="1"/>
        <v>-1</v>
      </c>
      <c r="N8" s="112">
        <f t="shared" ca="1" si="1"/>
        <v>2</v>
      </c>
      <c r="O8" s="115">
        <f t="shared" ca="1" si="1"/>
        <v>1</v>
      </c>
    </row>
    <row r="9" spans="1:15" ht="12.75" thickBot="1" x14ac:dyDescent="0.25">
      <c r="A9" s="155" t="s">
        <v>51</v>
      </c>
      <c r="B9" s="65" t="s">
        <v>36</v>
      </c>
      <c r="C9" s="66">
        <v>4</v>
      </c>
      <c r="D9" s="67">
        <v>14</v>
      </c>
      <c r="E9" s="68">
        <v>65</v>
      </c>
      <c r="F9" s="69">
        <v>83</v>
      </c>
      <c r="G9" s="154"/>
      <c r="H9" s="161"/>
      <c r="K9" s="33" t="s">
        <v>41</v>
      </c>
      <c r="L9" s="151">
        <f ca="1">O4-O5</f>
        <v>-11</v>
      </c>
      <c r="M9" s="152"/>
      <c r="N9" s="152"/>
      <c r="O9" s="153"/>
    </row>
    <row r="10" spans="1:15" ht="15.75" thickBot="1" x14ac:dyDescent="0.3">
      <c r="A10" s="156"/>
      <c r="B10" s="70" t="s">
        <v>44</v>
      </c>
      <c r="C10" s="71">
        <f ca="1">'G1'!R2</f>
        <v>4</v>
      </c>
      <c r="D10" s="71">
        <f ca="1">'G1'!S2</f>
        <v>14</v>
      </c>
      <c r="E10" s="72">
        <f ca="1">'G1'!T2</f>
        <v>65</v>
      </c>
      <c r="F10" s="98">
        <f ca="1">'G1'!U2</f>
        <v>83</v>
      </c>
      <c r="G10" s="154"/>
      <c r="H10" s="161"/>
      <c r="J10" s="17" t="str">
        <f>IF(AND(G3="OK",G9="OK",G15="OK",G21="OK",G27="OK",G33="OK"),"OK","")</f>
        <v/>
      </c>
      <c r="K10" s="33" t="s">
        <v>30</v>
      </c>
      <c r="L10" s="108">
        <f ca="1">C5+C11+C17+C23+C29+C35</f>
        <v>3</v>
      </c>
      <c r="M10" s="86">
        <f ca="1">D5+D11+D17+D23+D29+D35</f>
        <v>1</v>
      </c>
      <c r="N10" s="87">
        <f ca="1">E5+E11+E17+E23+E29+E35</f>
        <v>0</v>
      </c>
      <c r="O10" s="88">
        <f ca="1">F5+F11+F17+F23+F29+F35</f>
        <v>4</v>
      </c>
    </row>
    <row r="11" spans="1:15" ht="12" x14ac:dyDescent="0.2">
      <c r="A11" s="156"/>
      <c r="B11" s="70" t="s">
        <v>30</v>
      </c>
      <c r="C11" s="71">
        <f>'G1'!R3</f>
        <v>0</v>
      </c>
      <c r="D11" s="71">
        <f>'G1'!S3</f>
        <v>0</v>
      </c>
      <c r="E11" s="72">
        <f>'G1'!T3</f>
        <v>0</v>
      </c>
      <c r="F11" s="73">
        <f>'G1'!U3</f>
        <v>0</v>
      </c>
      <c r="G11" s="154"/>
      <c r="H11" s="161"/>
      <c r="K11" s="75"/>
      <c r="L11" s="7"/>
      <c r="M11" s="7"/>
      <c r="N11" s="7"/>
      <c r="O11" s="7"/>
    </row>
    <row r="12" spans="1:15" ht="12" x14ac:dyDescent="0.2">
      <c r="A12" s="157"/>
      <c r="B12" s="74" t="s">
        <v>0</v>
      </c>
      <c r="C12" s="71">
        <f ca="1">'G1'!R4</f>
        <v>0</v>
      </c>
      <c r="D12" s="71">
        <f ca="1">'G1'!S4</f>
        <v>0</v>
      </c>
      <c r="E12" s="72">
        <f ca="1">'G1'!T4</f>
        <v>0</v>
      </c>
      <c r="F12" s="73">
        <f ca="1">'G1'!U4</f>
        <v>0</v>
      </c>
      <c r="G12" s="154"/>
      <c r="H12" s="161"/>
    </row>
    <row r="13" spans="1:15" ht="12" x14ac:dyDescent="0.2">
      <c r="A13" s="157"/>
      <c r="B13" s="74" t="s">
        <v>1</v>
      </c>
      <c r="C13" s="71">
        <f ca="1">'G1'!R5</f>
        <v>0</v>
      </c>
      <c r="D13" s="71">
        <f ca="1">'G1'!S5</f>
        <v>0</v>
      </c>
      <c r="E13" s="72">
        <f ca="1">'G1'!T5</f>
        <v>0</v>
      </c>
      <c r="F13" s="73">
        <f ca="1">'G1'!U5</f>
        <v>0</v>
      </c>
      <c r="G13" s="154"/>
      <c r="H13" s="161"/>
    </row>
    <row r="14" spans="1:15" s="24" customFormat="1" ht="12.75" thickBot="1" x14ac:dyDescent="0.25">
      <c r="A14" s="158"/>
      <c r="B14" s="76" t="s">
        <v>34</v>
      </c>
      <c r="C14" s="77">
        <f ca="1">C10-C9</f>
        <v>0</v>
      </c>
      <c r="D14" s="78">
        <f ca="1">D10-D9</f>
        <v>0</v>
      </c>
      <c r="E14" s="79">
        <f ca="1">E10-E9</f>
        <v>0</v>
      </c>
      <c r="F14" s="80">
        <f ca="1">F10-F9</f>
        <v>0</v>
      </c>
      <c r="G14" s="154"/>
      <c r="H14" s="161"/>
      <c r="K14" s="17"/>
      <c r="L14" s="22"/>
      <c r="M14" s="22"/>
      <c r="N14" s="22"/>
      <c r="O14" s="22"/>
    </row>
    <row r="15" spans="1:15" ht="12" x14ac:dyDescent="0.2">
      <c r="A15" s="155" t="s">
        <v>52</v>
      </c>
      <c r="B15" s="65" t="s">
        <v>36</v>
      </c>
      <c r="C15" s="66">
        <v>4</v>
      </c>
      <c r="D15" s="67">
        <v>16</v>
      </c>
      <c r="E15" s="68">
        <v>69</v>
      </c>
      <c r="F15" s="69">
        <v>89</v>
      </c>
      <c r="G15" s="154"/>
      <c r="H15" s="161"/>
      <c r="K15" s="24"/>
      <c r="L15" s="81"/>
      <c r="M15" s="81"/>
      <c r="N15" s="81"/>
      <c r="O15" s="81"/>
    </row>
    <row r="16" spans="1:15" x14ac:dyDescent="0.25">
      <c r="A16" s="156"/>
      <c r="B16" s="70" t="s">
        <v>44</v>
      </c>
      <c r="C16" s="71">
        <f ca="1">'G2'!R2</f>
        <v>4</v>
      </c>
      <c r="D16" s="71">
        <f ca="1">'G2'!S2</f>
        <v>16</v>
      </c>
      <c r="E16" s="72">
        <f ca="1">'G2'!T2</f>
        <v>69</v>
      </c>
      <c r="F16" s="98">
        <f ca="1">'G2'!U2</f>
        <v>89</v>
      </c>
      <c r="G16" s="154"/>
      <c r="H16" s="161"/>
      <c r="K16" s="24"/>
      <c r="L16" s="81"/>
      <c r="M16" s="81"/>
      <c r="N16" s="81"/>
      <c r="O16" s="81"/>
    </row>
    <row r="17" spans="1:15" ht="12" x14ac:dyDescent="0.2">
      <c r="A17" s="156"/>
      <c r="B17" s="70" t="s">
        <v>30</v>
      </c>
      <c r="C17" s="71">
        <f>'G2'!R3</f>
        <v>0</v>
      </c>
      <c r="D17" s="71">
        <f>'G2'!S3</f>
        <v>0</v>
      </c>
      <c r="E17" s="72">
        <f>'G2'!T3</f>
        <v>0</v>
      </c>
      <c r="F17" s="73">
        <f>'G2'!U3</f>
        <v>0</v>
      </c>
      <c r="G17" s="154"/>
      <c r="H17" s="161"/>
      <c r="K17" s="24"/>
      <c r="L17" s="81"/>
      <c r="M17" s="81"/>
      <c r="N17" s="81"/>
      <c r="O17" s="81"/>
    </row>
    <row r="18" spans="1:15" ht="12" x14ac:dyDescent="0.2">
      <c r="A18" s="157"/>
      <c r="B18" s="74" t="s">
        <v>0</v>
      </c>
      <c r="C18" s="71">
        <f ca="1">'G2'!R4</f>
        <v>0</v>
      </c>
      <c r="D18" s="71">
        <f ca="1">'G2'!S4</f>
        <v>0</v>
      </c>
      <c r="E18" s="72">
        <f ca="1">'G2'!T4</f>
        <v>0</v>
      </c>
      <c r="F18" s="73">
        <f ca="1">'G2'!U4</f>
        <v>0</v>
      </c>
      <c r="G18" s="154"/>
      <c r="H18" s="161"/>
    </row>
    <row r="19" spans="1:15" ht="12" x14ac:dyDescent="0.2">
      <c r="A19" s="157"/>
      <c r="B19" s="74" t="s">
        <v>1</v>
      </c>
      <c r="C19" s="71">
        <f ca="1">'G2'!R5</f>
        <v>0</v>
      </c>
      <c r="D19" s="71">
        <f ca="1">'G2'!S5</f>
        <v>0</v>
      </c>
      <c r="E19" s="72">
        <f ca="1">'G2'!T5</f>
        <v>0</v>
      </c>
      <c r="F19" s="73">
        <f ca="1">'G2'!U5</f>
        <v>0</v>
      </c>
      <c r="G19" s="154"/>
      <c r="H19" s="161"/>
    </row>
    <row r="20" spans="1:15" s="24" customFormat="1" ht="12.75" thickBot="1" x14ac:dyDescent="0.25">
      <c r="A20" s="158"/>
      <c r="B20" s="76" t="s">
        <v>34</v>
      </c>
      <c r="C20" s="77">
        <f ca="1">C16-C15</f>
        <v>0</v>
      </c>
      <c r="D20" s="78">
        <f ca="1">D16-D15</f>
        <v>0</v>
      </c>
      <c r="E20" s="79">
        <f ca="1">E16-E15</f>
        <v>0</v>
      </c>
      <c r="F20" s="80">
        <f ca="1">F16-F15</f>
        <v>0</v>
      </c>
      <c r="G20" s="154"/>
      <c r="H20" s="161"/>
      <c r="K20" s="17"/>
      <c r="L20" s="22"/>
      <c r="M20" s="22"/>
      <c r="N20" s="22"/>
      <c r="O20" s="22"/>
    </row>
    <row r="21" spans="1:15" ht="12" x14ac:dyDescent="0.2">
      <c r="A21" s="155" t="s">
        <v>56</v>
      </c>
      <c r="B21" s="65" t="s">
        <v>36</v>
      </c>
      <c r="C21" s="66">
        <v>3</v>
      </c>
      <c r="D21" s="67">
        <v>14</v>
      </c>
      <c r="E21" s="68">
        <v>71</v>
      </c>
      <c r="F21" s="69">
        <v>88</v>
      </c>
      <c r="G21" s="154"/>
      <c r="H21" s="161"/>
      <c r="K21" s="24"/>
      <c r="L21" s="81"/>
      <c r="M21" s="81"/>
      <c r="N21" s="81"/>
      <c r="O21" s="81"/>
    </row>
    <row r="22" spans="1:15" ht="12.75" x14ac:dyDescent="0.2">
      <c r="A22" s="156"/>
      <c r="B22" s="70" t="s">
        <v>44</v>
      </c>
      <c r="C22" s="71">
        <f ca="1">'G3'!R2</f>
        <v>3</v>
      </c>
      <c r="D22" s="71">
        <f ca="1">'G3'!S2</f>
        <v>15</v>
      </c>
      <c r="E22" s="72">
        <f ca="1">'G3'!T2</f>
        <v>71</v>
      </c>
      <c r="F22" s="97">
        <f ca="1">'G3'!U2</f>
        <v>89</v>
      </c>
      <c r="G22" s="154"/>
      <c r="H22" s="161"/>
      <c r="K22" s="24"/>
      <c r="L22" s="81"/>
      <c r="M22" s="81"/>
      <c r="N22" s="81"/>
      <c r="O22" s="81"/>
    </row>
    <row r="23" spans="1:15" ht="12" x14ac:dyDescent="0.2">
      <c r="A23" s="156"/>
      <c r="B23" s="70" t="s">
        <v>30</v>
      </c>
      <c r="C23" s="71">
        <f>'G3'!R3</f>
        <v>0</v>
      </c>
      <c r="D23" s="71">
        <f>'G3'!S3</f>
        <v>0</v>
      </c>
      <c r="E23" s="72">
        <f>'G3'!T3</f>
        <v>0</v>
      </c>
      <c r="F23" s="73">
        <f>'G3'!U3</f>
        <v>0</v>
      </c>
      <c r="G23" s="154"/>
      <c r="H23" s="161"/>
      <c r="K23" s="24"/>
      <c r="L23" s="81"/>
      <c r="M23" s="81"/>
      <c r="N23" s="81"/>
      <c r="O23" s="81"/>
    </row>
    <row r="24" spans="1:15" ht="12" x14ac:dyDescent="0.2">
      <c r="A24" s="157"/>
      <c r="B24" s="74" t="s">
        <v>0</v>
      </c>
      <c r="C24" s="71">
        <f ca="1">'G3'!R4</f>
        <v>0</v>
      </c>
      <c r="D24" s="71">
        <f ca="1">'G3'!S4</f>
        <v>1</v>
      </c>
      <c r="E24" s="72">
        <f ca="1">'G3'!T4</f>
        <v>0</v>
      </c>
      <c r="F24" s="73">
        <f ca="1">'G3'!U4</f>
        <v>1</v>
      </c>
      <c r="G24" s="154"/>
      <c r="H24" s="161"/>
    </row>
    <row r="25" spans="1:15" ht="12" x14ac:dyDescent="0.2">
      <c r="A25" s="157"/>
      <c r="B25" s="74" t="s">
        <v>1</v>
      </c>
      <c r="C25" s="71">
        <f ca="1">'G3'!R5</f>
        <v>0</v>
      </c>
      <c r="D25" s="71">
        <f ca="1">'G3'!S5</f>
        <v>0</v>
      </c>
      <c r="E25" s="72">
        <f ca="1">'G3'!T5</f>
        <v>0</v>
      </c>
      <c r="F25" s="73">
        <f ca="1">'G3'!U5</f>
        <v>0</v>
      </c>
      <c r="G25" s="154"/>
      <c r="H25" s="161"/>
    </row>
    <row r="26" spans="1:15" s="24" customFormat="1" ht="12.75" thickBot="1" x14ac:dyDescent="0.25">
      <c r="A26" s="158"/>
      <c r="B26" s="76" t="s">
        <v>34</v>
      </c>
      <c r="C26" s="77">
        <f ca="1">C22-C21</f>
        <v>0</v>
      </c>
      <c r="D26" s="78">
        <f ca="1">D22-D21</f>
        <v>1</v>
      </c>
      <c r="E26" s="79">
        <f ca="1">E22-E21</f>
        <v>0</v>
      </c>
      <c r="F26" s="80">
        <f ca="1">F22-F21</f>
        <v>1</v>
      </c>
      <c r="G26" s="154"/>
      <c r="H26" s="161"/>
      <c r="K26" s="17"/>
      <c r="L26" s="22"/>
      <c r="M26" s="22"/>
      <c r="N26" s="22"/>
      <c r="O26" s="22"/>
    </row>
    <row r="27" spans="1:15" ht="12" x14ac:dyDescent="0.2">
      <c r="A27" s="155" t="s">
        <v>57</v>
      </c>
      <c r="B27" s="65" t="s">
        <v>36</v>
      </c>
      <c r="C27" s="66">
        <v>4</v>
      </c>
      <c r="D27" s="67">
        <v>14</v>
      </c>
      <c r="E27" s="68">
        <v>62</v>
      </c>
      <c r="F27" s="69">
        <v>80</v>
      </c>
      <c r="G27" s="154"/>
      <c r="H27" s="161"/>
      <c r="K27" s="24"/>
      <c r="L27" s="81"/>
      <c r="M27" s="81"/>
      <c r="N27" s="81"/>
      <c r="O27" s="81"/>
    </row>
    <row r="28" spans="1:15" x14ac:dyDescent="0.25">
      <c r="A28" s="156"/>
      <c r="B28" s="70" t="s">
        <v>44</v>
      </c>
      <c r="C28" s="71">
        <f ca="1">'G4'!R2</f>
        <v>4</v>
      </c>
      <c r="D28" s="71">
        <f ca="1">'G4'!S2</f>
        <v>14</v>
      </c>
      <c r="E28" s="72">
        <f ca="1">'G4'!T2</f>
        <v>62</v>
      </c>
      <c r="F28" s="98">
        <f ca="1">'G4'!U2</f>
        <v>80</v>
      </c>
      <c r="G28" s="154"/>
      <c r="H28" s="161"/>
      <c r="K28" s="24"/>
      <c r="L28" s="81"/>
      <c r="M28" s="81"/>
      <c r="N28" s="81"/>
      <c r="O28" s="81"/>
    </row>
    <row r="29" spans="1:15" ht="12" x14ac:dyDescent="0.2">
      <c r="A29" s="156"/>
      <c r="B29" s="70" t="s">
        <v>30</v>
      </c>
      <c r="C29" s="71">
        <f>'G4'!R3</f>
        <v>0</v>
      </c>
      <c r="D29" s="71">
        <f>'G4'!S3</f>
        <v>0</v>
      </c>
      <c r="E29" s="72">
        <f>'G4'!T3</f>
        <v>0</v>
      </c>
      <c r="F29" s="73">
        <f>'G4'!U3</f>
        <v>0</v>
      </c>
      <c r="G29" s="154"/>
      <c r="H29" s="161"/>
      <c r="K29" s="24"/>
      <c r="L29" s="81"/>
      <c r="M29" s="81"/>
      <c r="N29" s="81"/>
      <c r="O29" s="81"/>
    </row>
    <row r="30" spans="1:15" ht="12" x14ac:dyDescent="0.2">
      <c r="A30" s="157"/>
      <c r="B30" s="74" t="s">
        <v>0</v>
      </c>
      <c r="C30" s="71">
        <f ca="1">'G4'!R4</f>
        <v>0</v>
      </c>
      <c r="D30" s="71">
        <f ca="1">'G4'!S4</f>
        <v>0</v>
      </c>
      <c r="E30" s="72">
        <f ca="1">'G4'!T4</f>
        <v>0</v>
      </c>
      <c r="F30" s="73">
        <f ca="1">'G4'!U4</f>
        <v>0</v>
      </c>
      <c r="G30" s="154"/>
      <c r="H30" s="161"/>
    </row>
    <row r="31" spans="1:15" ht="12" x14ac:dyDescent="0.2">
      <c r="A31" s="157"/>
      <c r="B31" s="74" t="s">
        <v>1</v>
      </c>
      <c r="C31" s="71">
        <f ca="1">'G4'!R5</f>
        <v>0</v>
      </c>
      <c r="D31" s="71">
        <f ca="1">'G4'!S5</f>
        <v>0</v>
      </c>
      <c r="E31" s="72">
        <f ca="1">'G4'!T5</f>
        <v>0</v>
      </c>
      <c r="F31" s="73">
        <f ca="1">'G4'!U5</f>
        <v>0</v>
      </c>
      <c r="G31" s="154"/>
      <c r="H31" s="161"/>
    </row>
    <row r="32" spans="1:15" s="24" customFormat="1" ht="12.75" thickBot="1" x14ac:dyDescent="0.25">
      <c r="A32" s="158"/>
      <c r="B32" s="76" t="s">
        <v>34</v>
      </c>
      <c r="C32" s="77">
        <f ca="1">C28-C27</f>
        <v>0</v>
      </c>
      <c r="D32" s="78">
        <f ca="1">D28-D27</f>
        <v>0</v>
      </c>
      <c r="E32" s="79">
        <f ca="1">E28-E27</f>
        <v>0</v>
      </c>
      <c r="F32" s="80">
        <f ca="1">F28-F27</f>
        <v>0</v>
      </c>
      <c r="G32" s="154"/>
      <c r="H32" s="161"/>
      <c r="K32" s="17"/>
      <c r="L32" s="22"/>
      <c r="M32" s="22"/>
      <c r="N32" s="22"/>
      <c r="O32" s="22"/>
    </row>
    <row r="33" spans="1:15" ht="12" x14ac:dyDescent="0.2">
      <c r="A33" s="155" t="s">
        <v>58</v>
      </c>
      <c r="B33" s="65" t="s">
        <v>36</v>
      </c>
      <c r="C33" s="66">
        <v>0</v>
      </c>
      <c r="D33" s="67">
        <v>2</v>
      </c>
      <c r="E33" s="68">
        <v>25</v>
      </c>
      <c r="F33" s="69">
        <f>SUM(C33:E33)</f>
        <v>27</v>
      </c>
      <c r="G33" s="154"/>
      <c r="H33" s="161"/>
      <c r="K33" s="24"/>
      <c r="L33" s="81"/>
      <c r="M33" s="81"/>
      <c r="N33" s="81"/>
      <c r="O33" s="81"/>
    </row>
    <row r="34" spans="1:15" x14ac:dyDescent="0.25">
      <c r="A34" s="156"/>
      <c r="B34" s="70" t="s">
        <v>44</v>
      </c>
      <c r="C34" s="71">
        <f ca="1">'G5'!R2</f>
        <v>0</v>
      </c>
      <c r="D34" s="71">
        <f ca="1">'G5'!S2</f>
        <v>0</v>
      </c>
      <c r="E34" s="72">
        <f ca="1">'G5'!T2</f>
        <v>27</v>
      </c>
      <c r="F34" s="98">
        <f ca="1">'G5'!U2</f>
        <v>27</v>
      </c>
      <c r="G34" s="154"/>
      <c r="H34" s="161"/>
      <c r="K34" s="24"/>
      <c r="L34" s="81"/>
      <c r="M34" s="81"/>
      <c r="N34" s="81"/>
      <c r="O34" s="81"/>
    </row>
    <row r="35" spans="1:15" ht="12" x14ac:dyDescent="0.2">
      <c r="A35" s="156"/>
      <c r="B35" s="70" t="s">
        <v>30</v>
      </c>
      <c r="C35" s="71">
        <f>'G5'!R3</f>
        <v>0</v>
      </c>
      <c r="D35" s="71">
        <f>'G5'!S3</f>
        <v>0</v>
      </c>
      <c r="E35" s="72">
        <f>'G5'!T3</f>
        <v>0</v>
      </c>
      <c r="F35" s="73">
        <f>'G5'!U3</f>
        <v>0</v>
      </c>
      <c r="G35" s="154"/>
      <c r="H35" s="161"/>
      <c r="K35" s="24"/>
      <c r="L35" s="81"/>
      <c r="M35" s="81"/>
      <c r="N35" s="81"/>
      <c r="O35" s="81"/>
    </row>
    <row r="36" spans="1:15" ht="12" x14ac:dyDescent="0.2">
      <c r="A36" s="157"/>
      <c r="B36" s="74" t="s">
        <v>0</v>
      </c>
      <c r="C36" s="71">
        <f ca="1">'G5'!R4</f>
        <v>0</v>
      </c>
      <c r="D36" s="71">
        <f ca="1">'G5'!S4</f>
        <v>0</v>
      </c>
      <c r="E36" s="72">
        <f ca="1">'G5'!T4</f>
        <v>0</v>
      </c>
      <c r="F36" s="73">
        <f ca="1">'G5'!U4</f>
        <v>0</v>
      </c>
      <c r="G36" s="154"/>
      <c r="H36" s="161"/>
    </row>
    <row r="37" spans="1:15" ht="12" x14ac:dyDescent="0.2">
      <c r="A37" s="157"/>
      <c r="B37" s="74" t="s">
        <v>1</v>
      </c>
      <c r="C37" s="71">
        <f ca="1">'G5'!R5</f>
        <v>0</v>
      </c>
      <c r="D37" s="71">
        <f ca="1">'G5'!S5</f>
        <v>0</v>
      </c>
      <c r="E37" s="72">
        <f ca="1">'G5'!T5</f>
        <v>0</v>
      </c>
      <c r="F37" s="73">
        <f ca="1">'G5'!U5</f>
        <v>0</v>
      </c>
      <c r="G37" s="154"/>
      <c r="H37" s="161"/>
    </row>
    <row r="38" spans="1:15" s="24" customFormat="1" ht="12.75" thickBot="1" x14ac:dyDescent="0.25">
      <c r="A38" s="158"/>
      <c r="B38" s="76" t="s">
        <v>34</v>
      </c>
      <c r="C38" s="77">
        <f ca="1">C34-C33</f>
        <v>0</v>
      </c>
      <c r="D38" s="78">
        <f ca="1">D34-D33</f>
        <v>-2</v>
      </c>
      <c r="E38" s="79">
        <f ca="1">E34-E33</f>
        <v>2</v>
      </c>
      <c r="F38" s="80">
        <f ca="1">F34-F33</f>
        <v>0</v>
      </c>
      <c r="G38" s="159"/>
      <c r="H38" s="162"/>
      <c r="K38" s="17"/>
      <c r="L38" s="22"/>
      <c r="M38" s="22"/>
      <c r="N38" s="22"/>
      <c r="O38" s="22"/>
    </row>
    <row r="39" spans="1:15" x14ac:dyDescent="0.25">
      <c r="K39" s="24"/>
      <c r="L39" s="81"/>
      <c r="M39" s="81"/>
      <c r="N39" s="81"/>
      <c r="O39" s="81"/>
    </row>
    <row r="40" spans="1:15" x14ac:dyDescent="0.25">
      <c r="K40" s="24"/>
      <c r="L40" s="81"/>
      <c r="M40" s="81"/>
      <c r="N40" s="81"/>
      <c r="O40" s="81"/>
    </row>
    <row r="41" spans="1:15" x14ac:dyDescent="0.25">
      <c r="K41" s="24"/>
      <c r="L41" s="81"/>
      <c r="M41" s="81"/>
      <c r="N41" s="81"/>
      <c r="O41" s="81"/>
    </row>
  </sheetData>
  <mergeCells count="20">
    <mergeCell ref="H21:H26"/>
    <mergeCell ref="H27:H32"/>
    <mergeCell ref="H33:H38"/>
    <mergeCell ref="A1:H1"/>
    <mergeCell ref="L9:O9"/>
    <mergeCell ref="G21:G26"/>
    <mergeCell ref="A3:A8"/>
    <mergeCell ref="A33:A38"/>
    <mergeCell ref="A27:A32"/>
    <mergeCell ref="A21:A26"/>
    <mergeCell ref="A15:A20"/>
    <mergeCell ref="A9:A14"/>
    <mergeCell ref="G9:G14"/>
    <mergeCell ref="G3:G8"/>
    <mergeCell ref="G15:G20"/>
    <mergeCell ref="G27:G32"/>
    <mergeCell ref="G33:G38"/>
    <mergeCell ref="H3:H8"/>
    <mergeCell ref="H9:H14"/>
    <mergeCell ref="H15:H20"/>
  </mergeCells>
  <conditionalFormatting sqref="G3:H38">
    <cfRule type="containsText" dxfId="8" priority="7" operator="containsText" text="OK">
      <formula>NOT(ISERROR(SEARCH("OK",G3)))</formula>
    </cfRule>
  </conditionalFormatting>
  <conditionalFormatting sqref="J4">
    <cfRule type="containsText" dxfId="7" priority="6" operator="containsText" text="OK">
      <formula>NOT(ISERROR(SEARCH("OK",J4)))</formula>
    </cfRule>
  </conditionalFormatting>
  <conditionalFormatting sqref="L6:O6">
    <cfRule type="cellIs" dxfId="6" priority="5" operator="greaterThan">
      <formula>0</formula>
    </cfRule>
  </conditionalFormatting>
  <conditionalFormatting sqref="L7:O7">
    <cfRule type="cellIs" dxfId="5" priority="4" operator="greaterThan">
      <formula>0</formula>
    </cfRule>
  </conditionalFormatting>
  <conditionalFormatting sqref="C6:F6 C12:F12 C18:F18 C24:F24 C30:F30 C36:F36">
    <cfRule type="cellIs" dxfId="4" priority="3" operator="greaterThan">
      <formula>0</formula>
    </cfRule>
  </conditionalFormatting>
  <conditionalFormatting sqref="C25:F25 C31:F31 C37:F37 C19:F19 C13:F13 C7:F7">
    <cfRule type="cellIs" dxfId="3" priority="2" operator="greaterThan">
      <formula>0</formula>
    </cfRule>
  </conditionalFormatting>
  <conditionalFormatting sqref="J10">
    <cfRule type="containsText" dxfId="2" priority="1" operator="containsText" text="OK">
      <formula>NOT(ISERROR(SEARCH("OK",J10)))</formula>
    </cfRule>
  </conditionalFormatting>
  <pageMargins left="0.7" right="0.7" top="0.75" bottom="0.75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M16"/>
  <sheetViews>
    <sheetView workbookViewId="0">
      <pane xSplit="4" ySplit="1" topLeftCell="E2" activePane="bottomRight" state="frozen"/>
      <selection pane="topRight" activeCell="B1" sqref="B1"/>
      <selection pane="bottomLeft" activeCell="A2" sqref="A2"/>
      <selection pane="bottomRight" activeCell="D14" sqref="D14:D15"/>
    </sheetView>
  </sheetViews>
  <sheetFormatPr baseColWidth="10" defaultRowHeight="15" x14ac:dyDescent="0.25"/>
  <cols>
    <col min="1" max="1" width="3" style="123" bestFit="1" customWidth="1"/>
    <col min="2" max="2" width="3" style="123" customWidth="1"/>
    <col min="3" max="3" width="3.5703125" style="123" bestFit="1" customWidth="1"/>
    <col min="4" max="4" width="11.140625" style="1" bestFit="1" customWidth="1"/>
    <col min="5" max="6" width="4" style="1" bestFit="1" customWidth="1"/>
    <col min="7" max="27" width="4.85546875" style="1" bestFit="1" customWidth="1"/>
    <col min="28" max="36" width="4.7109375" style="1" bestFit="1" customWidth="1"/>
    <col min="37" max="41" width="4.85546875" style="1" bestFit="1" customWidth="1"/>
    <col min="42" max="64" width="4.85546875" style="150" customWidth="1"/>
    <col min="65" max="65" width="10.140625" style="1" bestFit="1" customWidth="1"/>
    <col min="66" max="16384" width="11.42578125" style="1"/>
  </cols>
  <sheetData>
    <row r="1" spans="1:65" s="44" customFormat="1" ht="31.5" customHeight="1" thickBot="1" x14ac:dyDescent="0.3">
      <c r="A1" s="102" t="s">
        <v>49</v>
      </c>
      <c r="B1" s="103" t="s">
        <v>48</v>
      </c>
      <c r="C1" s="103">
        <f ca="1">TODAY()</f>
        <v>42897</v>
      </c>
      <c r="D1" s="101" t="s">
        <v>43</v>
      </c>
      <c r="E1" s="46">
        <v>42894</v>
      </c>
      <c r="F1" s="46">
        <v>42895</v>
      </c>
      <c r="G1" s="46">
        <v>42896</v>
      </c>
      <c r="H1" s="46">
        <v>42897</v>
      </c>
      <c r="I1" s="46">
        <v>42898</v>
      </c>
      <c r="J1" s="46">
        <v>42899</v>
      </c>
      <c r="K1" s="46">
        <v>42900</v>
      </c>
      <c r="L1" s="46">
        <v>42901</v>
      </c>
      <c r="M1" s="46">
        <v>42902</v>
      </c>
      <c r="N1" s="46">
        <v>42903</v>
      </c>
      <c r="O1" s="46">
        <v>42904</v>
      </c>
      <c r="P1" s="46">
        <v>42905</v>
      </c>
      <c r="Q1" s="46">
        <v>42906</v>
      </c>
      <c r="R1" s="46">
        <v>42907</v>
      </c>
      <c r="S1" s="46">
        <v>42908</v>
      </c>
      <c r="T1" s="46">
        <v>42909</v>
      </c>
      <c r="U1" s="46">
        <v>42910</v>
      </c>
      <c r="V1" s="46">
        <v>42911</v>
      </c>
      <c r="W1" s="46">
        <v>42912</v>
      </c>
      <c r="X1" s="46">
        <v>42913</v>
      </c>
      <c r="Y1" s="46">
        <v>42914</v>
      </c>
      <c r="Z1" s="46">
        <v>42915</v>
      </c>
      <c r="AA1" s="46">
        <v>42916</v>
      </c>
      <c r="AB1" s="46">
        <v>42917</v>
      </c>
      <c r="AC1" s="46">
        <v>42918</v>
      </c>
      <c r="AD1" s="46">
        <v>42919</v>
      </c>
      <c r="AE1" s="46">
        <v>42920</v>
      </c>
      <c r="AF1" s="46">
        <v>42921</v>
      </c>
      <c r="AG1" s="46">
        <v>42922</v>
      </c>
      <c r="AH1" s="46">
        <v>42923</v>
      </c>
      <c r="AI1" s="46">
        <v>42924</v>
      </c>
      <c r="AJ1" s="46">
        <v>42925</v>
      </c>
      <c r="AK1" s="46">
        <v>42926</v>
      </c>
      <c r="AL1" s="46">
        <v>42927</v>
      </c>
      <c r="AM1" s="46">
        <v>42928</v>
      </c>
      <c r="AN1" s="46">
        <v>42929</v>
      </c>
      <c r="AO1" s="46">
        <v>42930</v>
      </c>
      <c r="AP1" s="46">
        <v>42931</v>
      </c>
      <c r="AQ1" s="46">
        <v>42932</v>
      </c>
      <c r="AR1" s="46">
        <v>42933</v>
      </c>
      <c r="AS1" s="46">
        <v>42934</v>
      </c>
      <c r="AT1" s="46">
        <v>42935</v>
      </c>
      <c r="AU1" s="46">
        <v>42936</v>
      </c>
      <c r="AV1" s="46">
        <v>42937</v>
      </c>
      <c r="AW1" s="46">
        <v>42938</v>
      </c>
      <c r="AX1" s="46">
        <v>42939</v>
      </c>
      <c r="AY1" s="46">
        <v>42940</v>
      </c>
      <c r="AZ1" s="46">
        <v>42941</v>
      </c>
      <c r="BA1" s="46">
        <v>42942</v>
      </c>
      <c r="BB1" s="46">
        <v>42943</v>
      </c>
      <c r="BC1" s="46">
        <v>42944</v>
      </c>
      <c r="BD1" s="46">
        <v>42945</v>
      </c>
      <c r="BE1" s="46">
        <v>42946</v>
      </c>
      <c r="BF1" s="46">
        <v>42947</v>
      </c>
      <c r="BG1" s="46">
        <v>42948</v>
      </c>
      <c r="BH1" s="46">
        <v>42949</v>
      </c>
      <c r="BI1" s="46">
        <v>42950</v>
      </c>
      <c r="BJ1" s="46">
        <v>42951</v>
      </c>
      <c r="BK1" s="46">
        <v>42952</v>
      </c>
      <c r="BL1" s="46">
        <v>42953</v>
      </c>
      <c r="BM1" s="45" t="s">
        <v>42</v>
      </c>
    </row>
    <row r="2" spans="1:65" x14ac:dyDescent="0.25">
      <c r="A2" s="166" t="str">
        <f>IF(Résumé!G3="OK","OK","")</f>
        <v/>
      </c>
      <c r="B2" s="170" t="str">
        <f>IF(Résumé!G3="OK","OK","")</f>
        <v/>
      </c>
      <c r="C2" s="168">
        <f ca="1">Résumé!F4</f>
        <v>14</v>
      </c>
      <c r="D2" s="178" t="s">
        <v>50</v>
      </c>
      <c r="E2" s="41">
        <v>14</v>
      </c>
      <c r="F2" s="40">
        <v>14</v>
      </c>
      <c r="G2" s="40">
        <v>14</v>
      </c>
      <c r="H2" s="40">
        <v>14</v>
      </c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  <c r="AC2" s="40"/>
      <c r="AD2" s="40"/>
      <c r="AE2" s="40"/>
      <c r="AF2" s="40"/>
      <c r="AG2" s="40"/>
      <c r="AH2" s="40"/>
      <c r="AI2" s="40"/>
      <c r="AJ2" s="40"/>
      <c r="AK2" s="40"/>
      <c r="AL2" s="40"/>
      <c r="AM2" s="40"/>
      <c r="AN2" s="40"/>
      <c r="AO2" s="40"/>
      <c r="AP2" s="40"/>
      <c r="AQ2" s="40"/>
      <c r="AR2" s="40"/>
      <c r="AS2" s="40"/>
      <c r="AT2" s="40"/>
      <c r="AU2" s="40"/>
      <c r="AV2" s="40"/>
      <c r="AW2" s="40"/>
      <c r="AX2" s="40"/>
      <c r="AY2" s="40"/>
      <c r="AZ2" s="40"/>
      <c r="BA2" s="40"/>
      <c r="BB2" s="40"/>
      <c r="BC2" s="40"/>
      <c r="BD2" s="40"/>
      <c r="BE2" s="40"/>
      <c r="BF2" s="40"/>
      <c r="BG2" s="40"/>
      <c r="BH2" s="40"/>
      <c r="BI2" s="40"/>
      <c r="BJ2" s="40"/>
      <c r="BK2" s="40"/>
      <c r="BL2" s="40"/>
      <c r="BM2" s="183">
        <v>14</v>
      </c>
    </row>
    <row r="3" spans="1:65" x14ac:dyDescent="0.25">
      <c r="A3" s="174"/>
      <c r="B3" s="171"/>
      <c r="C3" s="175"/>
      <c r="D3" s="181"/>
      <c r="E3" s="39">
        <f t="shared" ref="E3:AO3" si="0">E2-$BM$2</f>
        <v>0</v>
      </c>
      <c r="F3" s="38">
        <f t="shared" si="0"/>
        <v>0</v>
      </c>
      <c r="G3" s="38">
        <f t="shared" si="0"/>
        <v>0</v>
      </c>
      <c r="H3" s="38">
        <f t="shared" si="0"/>
        <v>0</v>
      </c>
      <c r="I3" s="38">
        <f t="shared" si="0"/>
        <v>-14</v>
      </c>
      <c r="J3" s="38">
        <f t="shared" si="0"/>
        <v>-14</v>
      </c>
      <c r="K3" s="38">
        <f t="shared" si="0"/>
        <v>-14</v>
      </c>
      <c r="L3" s="38">
        <f t="shared" si="0"/>
        <v>-14</v>
      </c>
      <c r="M3" s="38">
        <f t="shared" si="0"/>
        <v>-14</v>
      </c>
      <c r="N3" s="38">
        <f t="shared" si="0"/>
        <v>-14</v>
      </c>
      <c r="O3" s="38">
        <f t="shared" si="0"/>
        <v>-14</v>
      </c>
      <c r="P3" s="38">
        <f t="shared" si="0"/>
        <v>-14</v>
      </c>
      <c r="Q3" s="38">
        <f t="shared" si="0"/>
        <v>-14</v>
      </c>
      <c r="R3" s="38">
        <f t="shared" si="0"/>
        <v>-14</v>
      </c>
      <c r="S3" s="38">
        <f t="shared" si="0"/>
        <v>-14</v>
      </c>
      <c r="T3" s="38">
        <f t="shared" si="0"/>
        <v>-14</v>
      </c>
      <c r="U3" s="38">
        <f t="shared" si="0"/>
        <v>-14</v>
      </c>
      <c r="V3" s="38">
        <f t="shared" si="0"/>
        <v>-14</v>
      </c>
      <c r="W3" s="38">
        <f t="shared" si="0"/>
        <v>-14</v>
      </c>
      <c r="X3" s="38">
        <f t="shared" si="0"/>
        <v>-14</v>
      </c>
      <c r="Y3" s="38">
        <f t="shared" si="0"/>
        <v>-14</v>
      </c>
      <c r="Z3" s="38">
        <f t="shared" si="0"/>
        <v>-14</v>
      </c>
      <c r="AA3" s="38">
        <f t="shared" si="0"/>
        <v>-14</v>
      </c>
      <c r="AB3" s="38">
        <f t="shared" si="0"/>
        <v>-14</v>
      </c>
      <c r="AC3" s="38">
        <f t="shared" si="0"/>
        <v>-14</v>
      </c>
      <c r="AD3" s="38">
        <f t="shared" si="0"/>
        <v>-14</v>
      </c>
      <c r="AE3" s="38">
        <f t="shared" si="0"/>
        <v>-14</v>
      </c>
      <c r="AF3" s="38">
        <f t="shared" si="0"/>
        <v>-14</v>
      </c>
      <c r="AG3" s="38">
        <f t="shared" si="0"/>
        <v>-14</v>
      </c>
      <c r="AH3" s="38">
        <f t="shared" si="0"/>
        <v>-14</v>
      </c>
      <c r="AI3" s="38">
        <f t="shared" si="0"/>
        <v>-14</v>
      </c>
      <c r="AJ3" s="38">
        <f t="shared" si="0"/>
        <v>-14</v>
      </c>
      <c r="AK3" s="38">
        <f t="shared" si="0"/>
        <v>-14</v>
      </c>
      <c r="AL3" s="38">
        <f t="shared" si="0"/>
        <v>-14</v>
      </c>
      <c r="AM3" s="38">
        <f t="shared" si="0"/>
        <v>-14</v>
      </c>
      <c r="AN3" s="38">
        <f t="shared" si="0"/>
        <v>-14</v>
      </c>
      <c r="AO3" s="38">
        <f t="shared" si="0"/>
        <v>-14</v>
      </c>
      <c r="AP3" s="38">
        <f t="shared" ref="AP3:BL3" si="1">AP2-$BM$2</f>
        <v>-14</v>
      </c>
      <c r="AQ3" s="38">
        <f t="shared" si="1"/>
        <v>-14</v>
      </c>
      <c r="AR3" s="38">
        <f t="shared" si="1"/>
        <v>-14</v>
      </c>
      <c r="AS3" s="38">
        <f t="shared" si="1"/>
        <v>-14</v>
      </c>
      <c r="AT3" s="38">
        <f t="shared" si="1"/>
        <v>-14</v>
      </c>
      <c r="AU3" s="38">
        <f t="shared" si="1"/>
        <v>-14</v>
      </c>
      <c r="AV3" s="38">
        <f t="shared" si="1"/>
        <v>-14</v>
      </c>
      <c r="AW3" s="38">
        <f t="shared" si="1"/>
        <v>-14</v>
      </c>
      <c r="AX3" s="38">
        <f t="shared" si="1"/>
        <v>-14</v>
      </c>
      <c r="AY3" s="38">
        <f t="shared" si="1"/>
        <v>-14</v>
      </c>
      <c r="AZ3" s="38">
        <f t="shared" si="1"/>
        <v>-14</v>
      </c>
      <c r="BA3" s="38">
        <f t="shared" si="1"/>
        <v>-14</v>
      </c>
      <c r="BB3" s="38">
        <f t="shared" si="1"/>
        <v>-14</v>
      </c>
      <c r="BC3" s="38">
        <f t="shared" si="1"/>
        <v>-14</v>
      </c>
      <c r="BD3" s="38">
        <f t="shared" si="1"/>
        <v>-14</v>
      </c>
      <c r="BE3" s="38">
        <f t="shared" si="1"/>
        <v>-14</v>
      </c>
      <c r="BF3" s="38">
        <f t="shared" si="1"/>
        <v>-14</v>
      </c>
      <c r="BG3" s="38">
        <f t="shared" si="1"/>
        <v>-14</v>
      </c>
      <c r="BH3" s="38">
        <f t="shared" si="1"/>
        <v>-14</v>
      </c>
      <c r="BI3" s="38">
        <f t="shared" si="1"/>
        <v>-14</v>
      </c>
      <c r="BJ3" s="38">
        <f t="shared" si="1"/>
        <v>-14</v>
      </c>
      <c r="BK3" s="38">
        <f t="shared" si="1"/>
        <v>-14</v>
      </c>
      <c r="BL3" s="38">
        <f t="shared" si="1"/>
        <v>-14</v>
      </c>
      <c r="BM3" s="183"/>
    </row>
    <row r="4" spans="1:65" x14ac:dyDescent="0.25">
      <c r="A4" s="174" t="str">
        <f>IF(Résumé!G9="OK","OK","")</f>
        <v/>
      </c>
      <c r="B4" s="171" t="str">
        <f>IF(Résumé!G9="OK","OK","")</f>
        <v/>
      </c>
      <c r="C4" s="175">
        <f ca="1">Résumé!F10</f>
        <v>83</v>
      </c>
      <c r="D4" s="182" t="s">
        <v>51</v>
      </c>
      <c r="E4" s="37">
        <v>85</v>
      </c>
      <c r="F4" s="36">
        <v>85</v>
      </c>
      <c r="G4" s="36">
        <v>83</v>
      </c>
      <c r="H4" s="36"/>
      <c r="I4" s="36"/>
      <c r="J4" s="36"/>
      <c r="K4" s="36"/>
      <c r="L4" s="36"/>
      <c r="M4" s="36"/>
      <c r="N4" s="36"/>
      <c r="O4" s="36"/>
      <c r="P4" s="36"/>
      <c r="Q4" s="36"/>
      <c r="R4" s="36"/>
      <c r="S4" s="36"/>
      <c r="T4" s="36"/>
      <c r="U4" s="36"/>
      <c r="V4" s="36"/>
      <c r="W4" s="36"/>
      <c r="X4" s="36"/>
      <c r="Y4" s="36"/>
      <c r="Z4" s="36"/>
      <c r="AA4" s="36"/>
      <c r="AB4" s="36"/>
      <c r="AC4" s="36"/>
      <c r="AD4" s="36"/>
      <c r="AE4" s="36"/>
      <c r="AF4" s="36"/>
      <c r="AG4" s="36"/>
      <c r="AH4" s="36"/>
      <c r="AI4" s="36"/>
      <c r="AJ4" s="36"/>
      <c r="AK4" s="36"/>
      <c r="AL4" s="36"/>
      <c r="AM4" s="36"/>
      <c r="AN4" s="36"/>
      <c r="AO4" s="36"/>
      <c r="AP4" s="36"/>
      <c r="AQ4" s="36"/>
      <c r="AR4" s="36"/>
      <c r="AS4" s="36"/>
      <c r="AT4" s="36"/>
      <c r="AU4" s="36"/>
      <c r="AV4" s="36"/>
      <c r="AW4" s="36"/>
      <c r="AX4" s="36"/>
      <c r="AY4" s="36"/>
      <c r="AZ4" s="36"/>
      <c r="BA4" s="36"/>
      <c r="BB4" s="36"/>
      <c r="BC4" s="36"/>
      <c r="BD4" s="36"/>
      <c r="BE4" s="36"/>
      <c r="BF4" s="36"/>
      <c r="BG4" s="36"/>
      <c r="BH4" s="36"/>
      <c r="BI4" s="36"/>
      <c r="BJ4" s="36"/>
      <c r="BK4" s="36"/>
      <c r="BL4" s="36"/>
      <c r="BM4" s="186">
        <v>88</v>
      </c>
    </row>
    <row r="5" spans="1:65" x14ac:dyDescent="0.25">
      <c r="A5" s="174"/>
      <c r="B5" s="171"/>
      <c r="C5" s="175"/>
      <c r="D5" s="181"/>
      <c r="E5" s="43">
        <f t="shared" ref="E5:AO5" si="2">E4-$BM$4</f>
        <v>-3</v>
      </c>
      <c r="F5" s="42">
        <f t="shared" si="2"/>
        <v>-3</v>
      </c>
      <c r="G5" s="42">
        <f t="shared" si="2"/>
        <v>-5</v>
      </c>
      <c r="H5" s="42">
        <f t="shared" si="2"/>
        <v>-88</v>
      </c>
      <c r="I5" s="42">
        <f t="shared" si="2"/>
        <v>-88</v>
      </c>
      <c r="J5" s="42">
        <f t="shared" si="2"/>
        <v>-88</v>
      </c>
      <c r="K5" s="42">
        <f t="shared" si="2"/>
        <v>-88</v>
      </c>
      <c r="L5" s="42">
        <f t="shared" si="2"/>
        <v>-88</v>
      </c>
      <c r="M5" s="42">
        <f t="shared" si="2"/>
        <v>-88</v>
      </c>
      <c r="N5" s="42">
        <f t="shared" si="2"/>
        <v>-88</v>
      </c>
      <c r="O5" s="42">
        <f t="shared" si="2"/>
        <v>-88</v>
      </c>
      <c r="P5" s="42">
        <f t="shared" si="2"/>
        <v>-88</v>
      </c>
      <c r="Q5" s="42">
        <f t="shared" si="2"/>
        <v>-88</v>
      </c>
      <c r="R5" s="42">
        <f t="shared" si="2"/>
        <v>-88</v>
      </c>
      <c r="S5" s="42">
        <f t="shared" si="2"/>
        <v>-88</v>
      </c>
      <c r="T5" s="42">
        <f t="shared" si="2"/>
        <v>-88</v>
      </c>
      <c r="U5" s="42">
        <f t="shared" si="2"/>
        <v>-88</v>
      </c>
      <c r="V5" s="42">
        <f t="shared" si="2"/>
        <v>-88</v>
      </c>
      <c r="W5" s="42">
        <f t="shared" si="2"/>
        <v>-88</v>
      </c>
      <c r="X5" s="42">
        <f t="shared" si="2"/>
        <v>-88</v>
      </c>
      <c r="Y5" s="42">
        <f t="shared" si="2"/>
        <v>-88</v>
      </c>
      <c r="Z5" s="42">
        <f t="shared" si="2"/>
        <v>-88</v>
      </c>
      <c r="AA5" s="42">
        <f t="shared" si="2"/>
        <v>-88</v>
      </c>
      <c r="AB5" s="42">
        <f t="shared" si="2"/>
        <v>-88</v>
      </c>
      <c r="AC5" s="42">
        <f t="shared" si="2"/>
        <v>-88</v>
      </c>
      <c r="AD5" s="42">
        <f t="shared" si="2"/>
        <v>-88</v>
      </c>
      <c r="AE5" s="42">
        <f t="shared" si="2"/>
        <v>-88</v>
      </c>
      <c r="AF5" s="42">
        <f t="shared" si="2"/>
        <v>-88</v>
      </c>
      <c r="AG5" s="42">
        <f t="shared" si="2"/>
        <v>-88</v>
      </c>
      <c r="AH5" s="42">
        <f t="shared" si="2"/>
        <v>-88</v>
      </c>
      <c r="AI5" s="42">
        <f t="shared" si="2"/>
        <v>-88</v>
      </c>
      <c r="AJ5" s="42">
        <f t="shared" si="2"/>
        <v>-88</v>
      </c>
      <c r="AK5" s="42">
        <f t="shared" si="2"/>
        <v>-88</v>
      </c>
      <c r="AL5" s="42">
        <f t="shared" si="2"/>
        <v>-88</v>
      </c>
      <c r="AM5" s="42">
        <f t="shared" si="2"/>
        <v>-88</v>
      </c>
      <c r="AN5" s="42">
        <f t="shared" si="2"/>
        <v>-88</v>
      </c>
      <c r="AO5" s="42">
        <f t="shared" si="2"/>
        <v>-88</v>
      </c>
      <c r="AP5" s="42">
        <f t="shared" ref="AP5:BL5" si="3">AP4-$BM$4</f>
        <v>-88</v>
      </c>
      <c r="AQ5" s="42">
        <f t="shared" si="3"/>
        <v>-88</v>
      </c>
      <c r="AR5" s="42">
        <f t="shared" si="3"/>
        <v>-88</v>
      </c>
      <c r="AS5" s="42">
        <f t="shared" si="3"/>
        <v>-88</v>
      </c>
      <c r="AT5" s="42">
        <f t="shared" si="3"/>
        <v>-88</v>
      </c>
      <c r="AU5" s="42">
        <f t="shared" si="3"/>
        <v>-88</v>
      </c>
      <c r="AV5" s="42">
        <f t="shared" si="3"/>
        <v>-88</v>
      </c>
      <c r="AW5" s="42">
        <f t="shared" si="3"/>
        <v>-88</v>
      </c>
      <c r="AX5" s="42">
        <f t="shared" si="3"/>
        <v>-88</v>
      </c>
      <c r="AY5" s="42">
        <f t="shared" si="3"/>
        <v>-88</v>
      </c>
      <c r="AZ5" s="42">
        <f t="shared" si="3"/>
        <v>-88</v>
      </c>
      <c r="BA5" s="42">
        <f t="shared" si="3"/>
        <v>-88</v>
      </c>
      <c r="BB5" s="42">
        <f t="shared" si="3"/>
        <v>-88</v>
      </c>
      <c r="BC5" s="42">
        <f t="shared" si="3"/>
        <v>-88</v>
      </c>
      <c r="BD5" s="42">
        <f t="shared" si="3"/>
        <v>-88</v>
      </c>
      <c r="BE5" s="42">
        <f t="shared" si="3"/>
        <v>-88</v>
      </c>
      <c r="BF5" s="42">
        <f t="shared" si="3"/>
        <v>-88</v>
      </c>
      <c r="BG5" s="42">
        <f t="shared" si="3"/>
        <v>-88</v>
      </c>
      <c r="BH5" s="42">
        <f t="shared" si="3"/>
        <v>-88</v>
      </c>
      <c r="BI5" s="42">
        <f t="shared" si="3"/>
        <v>-88</v>
      </c>
      <c r="BJ5" s="42">
        <f t="shared" si="3"/>
        <v>-88</v>
      </c>
      <c r="BK5" s="42">
        <f t="shared" si="3"/>
        <v>-88</v>
      </c>
      <c r="BL5" s="42">
        <f t="shared" si="3"/>
        <v>-88</v>
      </c>
      <c r="BM5" s="187"/>
    </row>
    <row r="6" spans="1:65" x14ac:dyDescent="0.25">
      <c r="A6" s="174" t="str">
        <f>IF(Résumé!G15="OK","OK","")</f>
        <v/>
      </c>
      <c r="B6" s="171" t="str">
        <f>IF(Résumé!G15="OK","OK","")</f>
        <v/>
      </c>
      <c r="C6" s="175">
        <f ca="1">Résumé!F16</f>
        <v>89</v>
      </c>
      <c r="D6" s="182" t="s">
        <v>52</v>
      </c>
      <c r="E6" s="41">
        <v>88</v>
      </c>
      <c r="F6" s="40">
        <v>87</v>
      </c>
      <c r="G6" s="40">
        <v>89</v>
      </c>
      <c r="H6" s="40"/>
      <c r="I6" s="40"/>
      <c r="J6" s="40"/>
      <c r="K6" s="40"/>
      <c r="L6" s="40"/>
      <c r="M6" s="40"/>
      <c r="N6" s="40"/>
      <c r="O6" s="40"/>
      <c r="P6" s="40"/>
      <c r="Q6" s="40"/>
      <c r="R6" s="40"/>
      <c r="S6" s="40"/>
      <c r="T6" s="40"/>
      <c r="U6" s="40"/>
      <c r="V6" s="40"/>
      <c r="W6" s="40"/>
      <c r="X6" s="40"/>
      <c r="Y6" s="40"/>
      <c r="Z6" s="40"/>
      <c r="AA6" s="40"/>
      <c r="AB6" s="40"/>
      <c r="AC6" s="40"/>
      <c r="AD6" s="40"/>
      <c r="AE6" s="40"/>
      <c r="AF6" s="40"/>
      <c r="AG6" s="40"/>
      <c r="AH6" s="40"/>
      <c r="AI6" s="40"/>
      <c r="AJ6" s="40"/>
      <c r="AK6" s="40"/>
      <c r="AL6" s="40"/>
      <c r="AM6" s="40"/>
      <c r="AN6" s="40"/>
      <c r="AO6" s="40"/>
      <c r="AP6" s="40"/>
      <c r="AQ6" s="40"/>
      <c r="AR6" s="40"/>
      <c r="AS6" s="40"/>
      <c r="AT6" s="40"/>
      <c r="AU6" s="40"/>
      <c r="AV6" s="40"/>
      <c r="AW6" s="40"/>
      <c r="AX6" s="40"/>
      <c r="AY6" s="40"/>
      <c r="AZ6" s="40"/>
      <c r="BA6" s="40"/>
      <c r="BB6" s="40"/>
      <c r="BC6" s="40"/>
      <c r="BD6" s="40"/>
      <c r="BE6" s="40"/>
      <c r="BF6" s="40"/>
      <c r="BG6" s="40"/>
      <c r="BH6" s="40"/>
      <c r="BI6" s="40"/>
      <c r="BJ6" s="40"/>
      <c r="BK6" s="40"/>
      <c r="BL6" s="40"/>
      <c r="BM6" s="183">
        <v>88</v>
      </c>
    </row>
    <row r="7" spans="1:65" x14ac:dyDescent="0.25">
      <c r="A7" s="174"/>
      <c r="B7" s="171"/>
      <c r="C7" s="175"/>
      <c r="D7" s="181"/>
      <c r="E7" s="39">
        <f t="shared" ref="E7:AO7" si="4">E6-$BM$6</f>
        <v>0</v>
      </c>
      <c r="F7" s="38">
        <f t="shared" si="4"/>
        <v>-1</v>
      </c>
      <c r="G7" s="38">
        <f t="shared" si="4"/>
        <v>1</v>
      </c>
      <c r="H7" s="38">
        <f t="shared" si="4"/>
        <v>-88</v>
      </c>
      <c r="I7" s="38">
        <f t="shared" si="4"/>
        <v>-88</v>
      </c>
      <c r="J7" s="38">
        <f t="shared" si="4"/>
        <v>-88</v>
      </c>
      <c r="K7" s="38">
        <f t="shared" si="4"/>
        <v>-88</v>
      </c>
      <c r="L7" s="38">
        <f t="shared" si="4"/>
        <v>-88</v>
      </c>
      <c r="M7" s="38">
        <f t="shared" si="4"/>
        <v>-88</v>
      </c>
      <c r="N7" s="38">
        <f t="shared" si="4"/>
        <v>-88</v>
      </c>
      <c r="O7" s="38">
        <f t="shared" si="4"/>
        <v>-88</v>
      </c>
      <c r="P7" s="38">
        <f t="shared" si="4"/>
        <v>-88</v>
      </c>
      <c r="Q7" s="38">
        <f t="shared" si="4"/>
        <v>-88</v>
      </c>
      <c r="R7" s="38">
        <f t="shared" si="4"/>
        <v>-88</v>
      </c>
      <c r="S7" s="38">
        <f t="shared" si="4"/>
        <v>-88</v>
      </c>
      <c r="T7" s="38">
        <f t="shared" si="4"/>
        <v>-88</v>
      </c>
      <c r="U7" s="38">
        <f t="shared" si="4"/>
        <v>-88</v>
      </c>
      <c r="V7" s="38">
        <f t="shared" si="4"/>
        <v>-88</v>
      </c>
      <c r="W7" s="38">
        <f t="shared" si="4"/>
        <v>-88</v>
      </c>
      <c r="X7" s="38">
        <f t="shared" si="4"/>
        <v>-88</v>
      </c>
      <c r="Y7" s="38">
        <f t="shared" si="4"/>
        <v>-88</v>
      </c>
      <c r="Z7" s="38">
        <f t="shared" si="4"/>
        <v>-88</v>
      </c>
      <c r="AA7" s="38">
        <f t="shared" si="4"/>
        <v>-88</v>
      </c>
      <c r="AB7" s="38">
        <f t="shared" si="4"/>
        <v>-88</v>
      </c>
      <c r="AC7" s="38">
        <f t="shared" si="4"/>
        <v>-88</v>
      </c>
      <c r="AD7" s="38">
        <f t="shared" si="4"/>
        <v>-88</v>
      </c>
      <c r="AE7" s="38">
        <f t="shared" si="4"/>
        <v>-88</v>
      </c>
      <c r="AF7" s="38">
        <f t="shared" si="4"/>
        <v>-88</v>
      </c>
      <c r="AG7" s="38">
        <f t="shared" si="4"/>
        <v>-88</v>
      </c>
      <c r="AH7" s="38">
        <f t="shared" si="4"/>
        <v>-88</v>
      </c>
      <c r="AI7" s="38">
        <f t="shared" si="4"/>
        <v>-88</v>
      </c>
      <c r="AJ7" s="38">
        <f t="shared" si="4"/>
        <v>-88</v>
      </c>
      <c r="AK7" s="38">
        <f t="shared" si="4"/>
        <v>-88</v>
      </c>
      <c r="AL7" s="38">
        <f t="shared" si="4"/>
        <v>-88</v>
      </c>
      <c r="AM7" s="38">
        <f t="shared" si="4"/>
        <v>-88</v>
      </c>
      <c r="AN7" s="38">
        <f t="shared" si="4"/>
        <v>-88</v>
      </c>
      <c r="AO7" s="38">
        <f t="shared" si="4"/>
        <v>-88</v>
      </c>
      <c r="AP7" s="38">
        <f t="shared" ref="AP7:BL7" si="5">AP6-$BM$6</f>
        <v>-88</v>
      </c>
      <c r="AQ7" s="38">
        <f t="shared" si="5"/>
        <v>-88</v>
      </c>
      <c r="AR7" s="38">
        <f t="shared" si="5"/>
        <v>-88</v>
      </c>
      <c r="AS7" s="38">
        <f t="shared" si="5"/>
        <v>-88</v>
      </c>
      <c r="AT7" s="38">
        <f t="shared" si="5"/>
        <v>-88</v>
      </c>
      <c r="AU7" s="38">
        <f t="shared" si="5"/>
        <v>-88</v>
      </c>
      <c r="AV7" s="38">
        <f t="shared" si="5"/>
        <v>-88</v>
      </c>
      <c r="AW7" s="38">
        <f t="shared" si="5"/>
        <v>-88</v>
      </c>
      <c r="AX7" s="38">
        <f t="shared" si="5"/>
        <v>-88</v>
      </c>
      <c r="AY7" s="38">
        <f t="shared" si="5"/>
        <v>-88</v>
      </c>
      <c r="AZ7" s="38">
        <f t="shared" si="5"/>
        <v>-88</v>
      </c>
      <c r="BA7" s="38">
        <f t="shared" si="5"/>
        <v>-88</v>
      </c>
      <c r="BB7" s="38">
        <f t="shared" si="5"/>
        <v>-88</v>
      </c>
      <c r="BC7" s="38">
        <f t="shared" si="5"/>
        <v>-88</v>
      </c>
      <c r="BD7" s="38">
        <f t="shared" si="5"/>
        <v>-88</v>
      </c>
      <c r="BE7" s="38">
        <f t="shared" si="5"/>
        <v>-88</v>
      </c>
      <c r="BF7" s="38">
        <f t="shared" si="5"/>
        <v>-88</v>
      </c>
      <c r="BG7" s="38">
        <f t="shared" si="5"/>
        <v>-88</v>
      </c>
      <c r="BH7" s="38">
        <f t="shared" si="5"/>
        <v>-88</v>
      </c>
      <c r="BI7" s="38">
        <f t="shared" si="5"/>
        <v>-88</v>
      </c>
      <c r="BJ7" s="38">
        <f t="shared" si="5"/>
        <v>-88</v>
      </c>
      <c r="BK7" s="38">
        <f t="shared" si="5"/>
        <v>-88</v>
      </c>
      <c r="BL7" s="38">
        <f t="shared" si="5"/>
        <v>-88</v>
      </c>
      <c r="BM7" s="183"/>
    </row>
    <row r="8" spans="1:65" x14ac:dyDescent="0.25">
      <c r="A8" s="174" t="str">
        <f>IF(Résumé!G21="OK","OK","")</f>
        <v/>
      </c>
      <c r="B8" s="171" t="str">
        <f>IF(Résumé!G21="OK","OK","")</f>
        <v/>
      </c>
      <c r="C8" s="175">
        <f ca="1">Résumé!F22</f>
        <v>89</v>
      </c>
      <c r="D8" s="182" t="s">
        <v>56</v>
      </c>
      <c r="E8" s="37">
        <v>89</v>
      </c>
      <c r="F8" s="36">
        <v>88</v>
      </c>
      <c r="G8" s="36">
        <v>88</v>
      </c>
      <c r="H8" s="36"/>
      <c r="I8" s="36"/>
      <c r="J8" s="36"/>
      <c r="K8" s="36"/>
      <c r="L8" s="36"/>
      <c r="M8" s="36"/>
      <c r="N8" s="36"/>
      <c r="O8" s="36"/>
      <c r="P8" s="36"/>
      <c r="Q8" s="36"/>
      <c r="R8" s="36"/>
      <c r="S8" s="36"/>
      <c r="T8" s="36"/>
      <c r="U8" s="36"/>
      <c r="V8" s="36"/>
      <c r="W8" s="36"/>
      <c r="X8" s="36"/>
      <c r="Y8" s="36"/>
      <c r="Z8" s="36"/>
      <c r="AA8" s="36"/>
      <c r="AB8" s="36"/>
      <c r="AC8" s="36"/>
      <c r="AD8" s="36"/>
      <c r="AE8" s="36"/>
      <c r="AF8" s="36"/>
      <c r="AG8" s="36"/>
      <c r="AH8" s="36"/>
      <c r="AI8" s="36"/>
      <c r="AJ8" s="36"/>
      <c r="AK8" s="36"/>
      <c r="AL8" s="36"/>
      <c r="AM8" s="36"/>
      <c r="AN8" s="36"/>
      <c r="AO8" s="36"/>
      <c r="AP8" s="36"/>
      <c r="AQ8" s="36"/>
      <c r="AR8" s="36"/>
      <c r="AS8" s="36"/>
      <c r="AT8" s="36"/>
      <c r="AU8" s="36"/>
      <c r="AV8" s="36"/>
      <c r="AW8" s="36"/>
      <c r="AX8" s="36"/>
      <c r="AY8" s="36"/>
      <c r="AZ8" s="36"/>
      <c r="BA8" s="36"/>
      <c r="BB8" s="36"/>
      <c r="BC8" s="36"/>
      <c r="BD8" s="36"/>
      <c r="BE8" s="36"/>
      <c r="BF8" s="36"/>
      <c r="BG8" s="36"/>
      <c r="BH8" s="36"/>
      <c r="BI8" s="36"/>
      <c r="BJ8" s="36"/>
      <c r="BK8" s="36"/>
      <c r="BL8" s="36"/>
      <c r="BM8" s="186">
        <v>88</v>
      </c>
    </row>
    <row r="9" spans="1:65" x14ac:dyDescent="0.25">
      <c r="A9" s="174"/>
      <c r="B9" s="171"/>
      <c r="C9" s="175"/>
      <c r="D9" s="181"/>
      <c r="E9" s="43">
        <f t="shared" ref="E9:AO9" si="6">E8-$BM$8</f>
        <v>1</v>
      </c>
      <c r="F9" s="42">
        <f t="shared" si="6"/>
        <v>0</v>
      </c>
      <c r="G9" s="42">
        <f t="shared" si="6"/>
        <v>0</v>
      </c>
      <c r="H9" s="42">
        <f t="shared" si="6"/>
        <v>-88</v>
      </c>
      <c r="I9" s="42">
        <f t="shared" si="6"/>
        <v>-88</v>
      </c>
      <c r="J9" s="42">
        <f t="shared" si="6"/>
        <v>-88</v>
      </c>
      <c r="K9" s="42">
        <f t="shared" si="6"/>
        <v>-88</v>
      </c>
      <c r="L9" s="42">
        <f t="shared" si="6"/>
        <v>-88</v>
      </c>
      <c r="M9" s="42">
        <f t="shared" si="6"/>
        <v>-88</v>
      </c>
      <c r="N9" s="42">
        <f t="shared" si="6"/>
        <v>-88</v>
      </c>
      <c r="O9" s="42">
        <f t="shared" si="6"/>
        <v>-88</v>
      </c>
      <c r="P9" s="42">
        <f t="shared" si="6"/>
        <v>-88</v>
      </c>
      <c r="Q9" s="42">
        <f t="shared" si="6"/>
        <v>-88</v>
      </c>
      <c r="R9" s="42">
        <f t="shared" si="6"/>
        <v>-88</v>
      </c>
      <c r="S9" s="42">
        <f t="shared" si="6"/>
        <v>-88</v>
      </c>
      <c r="T9" s="42">
        <f t="shared" si="6"/>
        <v>-88</v>
      </c>
      <c r="U9" s="42">
        <f t="shared" si="6"/>
        <v>-88</v>
      </c>
      <c r="V9" s="42">
        <f t="shared" si="6"/>
        <v>-88</v>
      </c>
      <c r="W9" s="42">
        <f t="shared" si="6"/>
        <v>-88</v>
      </c>
      <c r="X9" s="42">
        <f t="shared" si="6"/>
        <v>-88</v>
      </c>
      <c r="Y9" s="42">
        <f t="shared" si="6"/>
        <v>-88</v>
      </c>
      <c r="Z9" s="42">
        <f t="shared" si="6"/>
        <v>-88</v>
      </c>
      <c r="AA9" s="42">
        <f t="shared" si="6"/>
        <v>-88</v>
      </c>
      <c r="AB9" s="42">
        <f t="shared" si="6"/>
        <v>-88</v>
      </c>
      <c r="AC9" s="42">
        <f t="shared" si="6"/>
        <v>-88</v>
      </c>
      <c r="AD9" s="42">
        <f t="shared" si="6"/>
        <v>-88</v>
      </c>
      <c r="AE9" s="42">
        <f t="shared" si="6"/>
        <v>-88</v>
      </c>
      <c r="AF9" s="42">
        <f t="shared" si="6"/>
        <v>-88</v>
      </c>
      <c r="AG9" s="42">
        <f t="shared" si="6"/>
        <v>-88</v>
      </c>
      <c r="AH9" s="42">
        <f t="shared" si="6"/>
        <v>-88</v>
      </c>
      <c r="AI9" s="42">
        <f t="shared" si="6"/>
        <v>-88</v>
      </c>
      <c r="AJ9" s="42">
        <f t="shared" si="6"/>
        <v>-88</v>
      </c>
      <c r="AK9" s="42">
        <f t="shared" si="6"/>
        <v>-88</v>
      </c>
      <c r="AL9" s="42">
        <f t="shared" si="6"/>
        <v>-88</v>
      </c>
      <c r="AM9" s="42">
        <f t="shared" si="6"/>
        <v>-88</v>
      </c>
      <c r="AN9" s="42">
        <f t="shared" si="6"/>
        <v>-88</v>
      </c>
      <c r="AO9" s="42">
        <f t="shared" si="6"/>
        <v>-88</v>
      </c>
      <c r="AP9" s="42">
        <f t="shared" ref="AP9:BL9" si="7">AP8-$BM$8</f>
        <v>-88</v>
      </c>
      <c r="AQ9" s="42">
        <f t="shared" si="7"/>
        <v>-88</v>
      </c>
      <c r="AR9" s="42">
        <f t="shared" si="7"/>
        <v>-88</v>
      </c>
      <c r="AS9" s="42">
        <f t="shared" si="7"/>
        <v>-88</v>
      </c>
      <c r="AT9" s="42">
        <f t="shared" si="7"/>
        <v>-88</v>
      </c>
      <c r="AU9" s="42">
        <f t="shared" si="7"/>
        <v>-88</v>
      </c>
      <c r="AV9" s="42">
        <f t="shared" si="7"/>
        <v>-88</v>
      </c>
      <c r="AW9" s="42">
        <f t="shared" si="7"/>
        <v>-88</v>
      </c>
      <c r="AX9" s="42">
        <f t="shared" si="7"/>
        <v>-88</v>
      </c>
      <c r="AY9" s="42">
        <f t="shared" si="7"/>
        <v>-88</v>
      </c>
      <c r="AZ9" s="42">
        <f t="shared" si="7"/>
        <v>-88</v>
      </c>
      <c r="BA9" s="42">
        <f t="shared" si="7"/>
        <v>-88</v>
      </c>
      <c r="BB9" s="42">
        <f t="shared" si="7"/>
        <v>-88</v>
      </c>
      <c r="BC9" s="42">
        <f t="shared" si="7"/>
        <v>-88</v>
      </c>
      <c r="BD9" s="42">
        <f t="shared" si="7"/>
        <v>-88</v>
      </c>
      <c r="BE9" s="42">
        <f t="shared" si="7"/>
        <v>-88</v>
      </c>
      <c r="BF9" s="42">
        <f t="shared" si="7"/>
        <v>-88</v>
      </c>
      <c r="BG9" s="42">
        <f t="shared" si="7"/>
        <v>-88</v>
      </c>
      <c r="BH9" s="42">
        <f t="shared" si="7"/>
        <v>-88</v>
      </c>
      <c r="BI9" s="42">
        <f t="shared" si="7"/>
        <v>-88</v>
      </c>
      <c r="BJ9" s="42">
        <f t="shared" si="7"/>
        <v>-88</v>
      </c>
      <c r="BK9" s="42">
        <f t="shared" si="7"/>
        <v>-88</v>
      </c>
      <c r="BL9" s="42">
        <f t="shared" si="7"/>
        <v>-88</v>
      </c>
      <c r="BM9" s="187"/>
    </row>
    <row r="10" spans="1:65" x14ac:dyDescent="0.25">
      <c r="A10" s="174" t="str">
        <f>IF(Résumé!G27="OK","OK","")</f>
        <v/>
      </c>
      <c r="B10" s="171" t="str">
        <f>IF(Résumé!G27="OK","OK","")</f>
        <v/>
      </c>
      <c r="C10" s="175">
        <f ca="1">Résumé!F28</f>
        <v>80</v>
      </c>
      <c r="D10" s="182" t="s">
        <v>57</v>
      </c>
      <c r="E10" s="37">
        <v>81</v>
      </c>
      <c r="F10" s="36">
        <v>80</v>
      </c>
      <c r="G10" s="36">
        <v>80</v>
      </c>
      <c r="H10" s="36"/>
      <c r="I10" s="36"/>
      <c r="J10" s="36"/>
      <c r="K10" s="36"/>
      <c r="L10" s="36"/>
      <c r="M10" s="36"/>
      <c r="N10" s="36"/>
      <c r="O10" s="36"/>
      <c r="P10" s="36"/>
      <c r="Q10" s="36"/>
      <c r="R10" s="36"/>
      <c r="S10" s="36"/>
      <c r="T10" s="36"/>
      <c r="U10" s="36"/>
      <c r="V10" s="36"/>
      <c r="W10" s="36"/>
      <c r="X10" s="36"/>
      <c r="Y10" s="36"/>
      <c r="Z10" s="36"/>
      <c r="AA10" s="36"/>
      <c r="AB10" s="36"/>
      <c r="AC10" s="36"/>
      <c r="AD10" s="36"/>
      <c r="AE10" s="36"/>
      <c r="AF10" s="36"/>
      <c r="AG10" s="36"/>
      <c r="AH10" s="36"/>
      <c r="AI10" s="36"/>
      <c r="AJ10" s="36"/>
      <c r="AK10" s="36"/>
      <c r="AL10" s="36"/>
      <c r="AM10" s="36"/>
      <c r="AN10" s="36"/>
      <c r="AO10" s="36"/>
      <c r="AP10" s="36"/>
      <c r="AQ10" s="36"/>
      <c r="AR10" s="36"/>
      <c r="AS10" s="36"/>
      <c r="AT10" s="36"/>
      <c r="AU10" s="36"/>
      <c r="AV10" s="36"/>
      <c r="AW10" s="36"/>
      <c r="AX10" s="36"/>
      <c r="AY10" s="36"/>
      <c r="AZ10" s="36"/>
      <c r="BA10" s="36"/>
      <c r="BB10" s="36"/>
      <c r="BC10" s="36"/>
      <c r="BD10" s="36"/>
      <c r="BE10" s="36"/>
      <c r="BF10" s="36"/>
      <c r="BG10" s="36"/>
      <c r="BH10" s="36"/>
      <c r="BI10" s="36"/>
      <c r="BJ10" s="36"/>
      <c r="BK10" s="36"/>
      <c r="BL10" s="36"/>
      <c r="BM10" s="186">
        <v>88</v>
      </c>
    </row>
    <row r="11" spans="1:65" x14ac:dyDescent="0.25">
      <c r="A11" s="174"/>
      <c r="B11" s="171"/>
      <c r="C11" s="175"/>
      <c r="D11" s="181"/>
      <c r="E11" s="43">
        <f t="shared" ref="E11:AO11" si="8">E10-$BM$10</f>
        <v>-7</v>
      </c>
      <c r="F11" s="42">
        <f t="shared" si="8"/>
        <v>-8</v>
      </c>
      <c r="G11" s="42">
        <f t="shared" si="8"/>
        <v>-8</v>
      </c>
      <c r="H11" s="42">
        <f t="shared" si="8"/>
        <v>-88</v>
      </c>
      <c r="I11" s="42">
        <f t="shared" si="8"/>
        <v>-88</v>
      </c>
      <c r="J11" s="42">
        <f t="shared" si="8"/>
        <v>-88</v>
      </c>
      <c r="K11" s="42">
        <f t="shared" si="8"/>
        <v>-88</v>
      </c>
      <c r="L11" s="42">
        <f t="shared" si="8"/>
        <v>-88</v>
      </c>
      <c r="M11" s="42">
        <f t="shared" si="8"/>
        <v>-88</v>
      </c>
      <c r="N11" s="42">
        <f t="shared" si="8"/>
        <v>-88</v>
      </c>
      <c r="O11" s="42">
        <f t="shared" si="8"/>
        <v>-88</v>
      </c>
      <c r="P11" s="42">
        <f t="shared" si="8"/>
        <v>-88</v>
      </c>
      <c r="Q11" s="42">
        <f t="shared" si="8"/>
        <v>-88</v>
      </c>
      <c r="R11" s="42">
        <f t="shared" si="8"/>
        <v>-88</v>
      </c>
      <c r="S11" s="42">
        <f t="shared" si="8"/>
        <v>-88</v>
      </c>
      <c r="T11" s="42">
        <f t="shared" si="8"/>
        <v>-88</v>
      </c>
      <c r="U11" s="42">
        <f t="shared" si="8"/>
        <v>-88</v>
      </c>
      <c r="V11" s="42">
        <f t="shared" si="8"/>
        <v>-88</v>
      </c>
      <c r="W11" s="42">
        <f t="shared" si="8"/>
        <v>-88</v>
      </c>
      <c r="X11" s="42">
        <f t="shared" si="8"/>
        <v>-88</v>
      </c>
      <c r="Y11" s="42">
        <f t="shared" si="8"/>
        <v>-88</v>
      </c>
      <c r="Z11" s="42">
        <f t="shared" si="8"/>
        <v>-88</v>
      </c>
      <c r="AA11" s="42">
        <f t="shared" si="8"/>
        <v>-88</v>
      </c>
      <c r="AB11" s="42">
        <f t="shared" si="8"/>
        <v>-88</v>
      </c>
      <c r="AC11" s="42">
        <f t="shared" si="8"/>
        <v>-88</v>
      </c>
      <c r="AD11" s="42">
        <f t="shared" si="8"/>
        <v>-88</v>
      </c>
      <c r="AE11" s="42">
        <f t="shared" si="8"/>
        <v>-88</v>
      </c>
      <c r="AF11" s="42">
        <f t="shared" si="8"/>
        <v>-88</v>
      </c>
      <c r="AG11" s="42">
        <f t="shared" si="8"/>
        <v>-88</v>
      </c>
      <c r="AH11" s="42">
        <f t="shared" si="8"/>
        <v>-88</v>
      </c>
      <c r="AI11" s="42">
        <f t="shared" si="8"/>
        <v>-88</v>
      </c>
      <c r="AJ11" s="42">
        <f t="shared" si="8"/>
        <v>-88</v>
      </c>
      <c r="AK11" s="42">
        <f t="shared" si="8"/>
        <v>-88</v>
      </c>
      <c r="AL11" s="42">
        <f t="shared" si="8"/>
        <v>-88</v>
      </c>
      <c r="AM11" s="42">
        <f t="shared" si="8"/>
        <v>-88</v>
      </c>
      <c r="AN11" s="42">
        <f t="shared" si="8"/>
        <v>-88</v>
      </c>
      <c r="AO11" s="42">
        <f t="shared" si="8"/>
        <v>-88</v>
      </c>
      <c r="AP11" s="42">
        <f t="shared" ref="AP11:BL11" si="9">AP10-$BM$10</f>
        <v>-88</v>
      </c>
      <c r="AQ11" s="42">
        <f t="shared" si="9"/>
        <v>-88</v>
      </c>
      <c r="AR11" s="42">
        <f t="shared" si="9"/>
        <v>-88</v>
      </c>
      <c r="AS11" s="42">
        <f t="shared" si="9"/>
        <v>-88</v>
      </c>
      <c r="AT11" s="42">
        <f t="shared" si="9"/>
        <v>-88</v>
      </c>
      <c r="AU11" s="42">
        <f t="shared" si="9"/>
        <v>-88</v>
      </c>
      <c r="AV11" s="42">
        <f t="shared" si="9"/>
        <v>-88</v>
      </c>
      <c r="AW11" s="42">
        <f t="shared" si="9"/>
        <v>-88</v>
      </c>
      <c r="AX11" s="42">
        <f t="shared" si="9"/>
        <v>-88</v>
      </c>
      <c r="AY11" s="42">
        <f t="shared" si="9"/>
        <v>-88</v>
      </c>
      <c r="AZ11" s="42">
        <f t="shared" si="9"/>
        <v>-88</v>
      </c>
      <c r="BA11" s="42">
        <f t="shared" si="9"/>
        <v>-88</v>
      </c>
      <c r="BB11" s="42">
        <f t="shared" si="9"/>
        <v>-88</v>
      </c>
      <c r="BC11" s="42">
        <f t="shared" si="9"/>
        <v>-88</v>
      </c>
      <c r="BD11" s="42">
        <f t="shared" si="9"/>
        <v>-88</v>
      </c>
      <c r="BE11" s="42">
        <f t="shared" si="9"/>
        <v>-88</v>
      </c>
      <c r="BF11" s="42">
        <f t="shared" si="9"/>
        <v>-88</v>
      </c>
      <c r="BG11" s="42">
        <f t="shared" si="9"/>
        <v>-88</v>
      </c>
      <c r="BH11" s="42">
        <f t="shared" si="9"/>
        <v>-88</v>
      </c>
      <c r="BI11" s="42">
        <f t="shared" si="9"/>
        <v>-88</v>
      </c>
      <c r="BJ11" s="42">
        <f t="shared" si="9"/>
        <v>-88</v>
      </c>
      <c r="BK11" s="42">
        <f t="shared" si="9"/>
        <v>-88</v>
      </c>
      <c r="BL11" s="42">
        <f t="shared" si="9"/>
        <v>-88</v>
      </c>
      <c r="BM11" s="187"/>
    </row>
    <row r="12" spans="1:65" x14ac:dyDescent="0.25">
      <c r="A12" s="174" t="str">
        <f>IF(Résumé!G33="OK","OK","")</f>
        <v/>
      </c>
      <c r="B12" s="171" t="str">
        <f>IF(Résumé!G33="OK","OK","")</f>
        <v/>
      </c>
      <c r="C12" s="175">
        <f ca="1">Résumé!F34</f>
        <v>27</v>
      </c>
      <c r="D12" s="178" t="s">
        <v>58</v>
      </c>
      <c r="E12" s="41">
        <v>27</v>
      </c>
      <c r="F12" s="40">
        <v>27</v>
      </c>
      <c r="G12" s="40">
        <v>27</v>
      </c>
      <c r="H12" s="40"/>
      <c r="I12" s="40"/>
      <c r="J12" s="40"/>
      <c r="K12" s="40"/>
      <c r="L12" s="40"/>
      <c r="M12" s="40"/>
      <c r="N12" s="40"/>
      <c r="O12" s="40"/>
      <c r="P12" s="40"/>
      <c r="Q12" s="40"/>
      <c r="R12" s="40"/>
      <c r="S12" s="40"/>
      <c r="T12" s="40"/>
      <c r="U12" s="40"/>
      <c r="V12" s="40"/>
      <c r="W12" s="40"/>
      <c r="X12" s="40"/>
      <c r="Y12" s="40"/>
      <c r="Z12" s="40"/>
      <c r="AA12" s="40"/>
      <c r="AB12" s="40"/>
      <c r="AC12" s="40"/>
      <c r="AD12" s="40"/>
      <c r="AE12" s="40"/>
      <c r="AF12" s="40"/>
      <c r="AG12" s="40"/>
      <c r="AH12" s="40"/>
      <c r="AI12" s="40"/>
      <c r="AJ12" s="40"/>
      <c r="AK12" s="40"/>
      <c r="AL12" s="40"/>
      <c r="AM12" s="40"/>
      <c r="AN12" s="40"/>
      <c r="AO12" s="40"/>
      <c r="AP12" s="40"/>
      <c r="AQ12" s="40"/>
      <c r="AR12" s="40"/>
      <c r="AS12" s="40"/>
      <c r="AT12" s="40"/>
      <c r="AU12" s="40"/>
      <c r="AV12" s="40"/>
      <c r="AW12" s="40"/>
      <c r="AX12" s="40"/>
      <c r="AY12" s="40"/>
      <c r="AZ12" s="40"/>
      <c r="BA12" s="40"/>
      <c r="BB12" s="40"/>
      <c r="BC12" s="40"/>
      <c r="BD12" s="40"/>
      <c r="BE12" s="40"/>
      <c r="BF12" s="40"/>
      <c r="BG12" s="40"/>
      <c r="BH12" s="40"/>
      <c r="BI12" s="40"/>
      <c r="BJ12" s="40"/>
      <c r="BK12" s="40"/>
      <c r="BL12" s="40"/>
      <c r="BM12" s="183">
        <v>27</v>
      </c>
    </row>
    <row r="13" spans="1:65" ht="15.75" thickBot="1" x14ac:dyDescent="0.3">
      <c r="A13" s="176"/>
      <c r="B13" s="172"/>
      <c r="C13" s="177"/>
      <c r="D13" s="178"/>
      <c r="E13" s="39">
        <f t="shared" ref="E13:AO13" si="10">E12-$BM$12</f>
        <v>0</v>
      </c>
      <c r="F13" s="38">
        <f t="shared" si="10"/>
        <v>0</v>
      </c>
      <c r="G13" s="38">
        <f t="shared" si="10"/>
        <v>0</v>
      </c>
      <c r="H13" s="38">
        <f t="shared" si="10"/>
        <v>-27</v>
      </c>
      <c r="I13" s="38">
        <f t="shared" si="10"/>
        <v>-27</v>
      </c>
      <c r="J13" s="38">
        <f t="shared" si="10"/>
        <v>-27</v>
      </c>
      <c r="K13" s="38">
        <f t="shared" si="10"/>
        <v>-27</v>
      </c>
      <c r="L13" s="38">
        <f t="shared" si="10"/>
        <v>-27</v>
      </c>
      <c r="M13" s="38">
        <f t="shared" si="10"/>
        <v>-27</v>
      </c>
      <c r="N13" s="38">
        <f t="shared" si="10"/>
        <v>-27</v>
      </c>
      <c r="O13" s="38">
        <f t="shared" si="10"/>
        <v>-27</v>
      </c>
      <c r="P13" s="38">
        <f t="shared" si="10"/>
        <v>-27</v>
      </c>
      <c r="Q13" s="38">
        <f t="shared" si="10"/>
        <v>-27</v>
      </c>
      <c r="R13" s="38">
        <f t="shared" si="10"/>
        <v>-27</v>
      </c>
      <c r="S13" s="38">
        <f t="shared" si="10"/>
        <v>-27</v>
      </c>
      <c r="T13" s="38">
        <f t="shared" si="10"/>
        <v>-27</v>
      </c>
      <c r="U13" s="38">
        <f t="shared" si="10"/>
        <v>-27</v>
      </c>
      <c r="V13" s="38">
        <f t="shared" si="10"/>
        <v>-27</v>
      </c>
      <c r="W13" s="38">
        <f t="shared" si="10"/>
        <v>-27</v>
      </c>
      <c r="X13" s="38">
        <f t="shared" si="10"/>
        <v>-27</v>
      </c>
      <c r="Y13" s="38">
        <f t="shared" si="10"/>
        <v>-27</v>
      </c>
      <c r="Z13" s="38">
        <f t="shared" si="10"/>
        <v>-27</v>
      </c>
      <c r="AA13" s="38">
        <f t="shared" si="10"/>
        <v>-27</v>
      </c>
      <c r="AB13" s="38">
        <f t="shared" si="10"/>
        <v>-27</v>
      </c>
      <c r="AC13" s="38">
        <f t="shared" si="10"/>
        <v>-27</v>
      </c>
      <c r="AD13" s="38">
        <f t="shared" si="10"/>
        <v>-27</v>
      </c>
      <c r="AE13" s="38">
        <f t="shared" si="10"/>
        <v>-27</v>
      </c>
      <c r="AF13" s="38">
        <f t="shared" si="10"/>
        <v>-27</v>
      </c>
      <c r="AG13" s="38">
        <f t="shared" si="10"/>
        <v>-27</v>
      </c>
      <c r="AH13" s="38">
        <f t="shared" si="10"/>
        <v>-27</v>
      </c>
      <c r="AI13" s="38">
        <f t="shared" si="10"/>
        <v>-27</v>
      </c>
      <c r="AJ13" s="38">
        <f t="shared" si="10"/>
        <v>-27</v>
      </c>
      <c r="AK13" s="38">
        <f t="shared" si="10"/>
        <v>-27</v>
      </c>
      <c r="AL13" s="38">
        <f t="shared" si="10"/>
        <v>-27</v>
      </c>
      <c r="AM13" s="38">
        <f t="shared" si="10"/>
        <v>-27</v>
      </c>
      <c r="AN13" s="38">
        <f t="shared" si="10"/>
        <v>-27</v>
      </c>
      <c r="AO13" s="38">
        <f t="shared" si="10"/>
        <v>-27</v>
      </c>
      <c r="AP13" s="38">
        <f t="shared" ref="AP13:BL13" si="11">AP12-$BM$12</f>
        <v>-27</v>
      </c>
      <c r="AQ13" s="38">
        <f t="shared" si="11"/>
        <v>-27</v>
      </c>
      <c r="AR13" s="38">
        <f t="shared" si="11"/>
        <v>-27</v>
      </c>
      <c r="AS13" s="38">
        <f t="shared" si="11"/>
        <v>-27</v>
      </c>
      <c r="AT13" s="38">
        <f t="shared" si="11"/>
        <v>-27</v>
      </c>
      <c r="AU13" s="38">
        <f t="shared" si="11"/>
        <v>-27</v>
      </c>
      <c r="AV13" s="38">
        <f t="shared" si="11"/>
        <v>-27</v>
      </c>
      <c r="AW13" s="38">
        <f t="shared" si="11"/>
        <v>-27</v>
      </c>
      <c r="AX13" s="38">
        <f t="shared" si="11"/>
        <v>-27</v>
      </c>
      <c r="AY13" s="38">
        <f t="shared" si="11"/>
        <v>-27</v>
      </c>
      <c r="AZ13" s="38">
        <f t="shared" si="11"/>
        <v>-27</v>
      </c>
      <c r="BA13" s="38">
        <f t="shared" si="11"/>
        <v>-27</v>
      </c>
      <c r="BB13" s="38">
        <f t="shared" si="11"/>
        <v>-27</v>
      </c>
      <c r="BC13" s="38">
        <f t="shared" si="11"/>
        <v>-27</v>
      </c>
      <c r="BD13" s="38">
        <f t="shared" si="11"/>
        <v>-27</v>
      </c>
      <c r="BE13" s="38">
        <f t="shared" si="11"/>
        <v>-27</v>
      </c>
      <c r="BF13" s="38">
        <f t="shared" si="11"/>
        <v>-27</v>
      </c>
      <c r="BG13" s="38">
        <f t="shared" si="11"/>
        <v>-27</v>
      </c>
      <c r="BH13" s="38">
        <f t="shared" si="11"/>
        <v>-27</v>
      </c>
      <c r="BI13" s="38">
        <f t="shared" si="11"/>
        <v>-27</v>
      </c>
      <c r="BJ13" s="38">
        <f t="shared" si="11"/>
        <v>-27</v>
      </c>
      <c r="BK13" s="38">
        <f t="shared" si="11"/>
        <v>-27</v>
      </c>
      <c r="BL13" s="38">
        <f t="shared" si="11"/>
        <v>-27</v>
      </c>
      <c r="BM13" s="183"/>
    </row>
    <row r="14" spans="1:65" x14ac:dyDescent="0.25">
      <c r="A14" s="166" t="str">
        <f>IF(AND(A2="OK",A4="OK",A6="OK",A8="OK",A10="OK",A12),"OK","")</f>
        <v/>
      </c>
      <c r="B14" s="170" t="str">
        <f>IF(AND(B2="OK",B4="OK",B6="OK",B8="OK",B10="OK",B12),"OK","")</f>
        <v/>
      </c>
      <c r="C14" s="168">
        <f ca="1">Résumé!O4</f>
        <v>382</v>
      </c>
      <c r="D14" s="179" t="s">
        <v>33</v>
      </c>
      <c r="E14" s="119">
        <f t="shared" ref="E14:AO14" si="12">E2+E4+E6+E8+E10+E12</f>
        <v>384</v>
      </c>
      <c r="F14" s="120">
        <f t="shared" si="12"/>
        <v>381</v>
      </c>
      <c r="G14" s="120">
        <f t="shared" si="12"/>
        <v>381</v>
      </c>
      <c r="H14" s="120">
        <f t="shared" si="12"/>
        <v>14</v>
      </c>
      <c r="I14" s="120">
        <f t="shared" si="12"/>
        <v>0</v>
      </c>
      <c r="J14" s="120">
        <f t="shared" si="12"/>
        <v>0</v>
      </c>
      <c r="K14" s="120">
        <f t="shared" si="12"/>
        <v>0</v>
      </c>
      <c r="L14" s="120">
        <f t="shared" si="12"/>
        <v>0</v>
      </c>
      <c r="M14" s="120">
        <f t="shared" si="12"/>
        <v>0</v>
      </c>
      <c r="N14" s="120">
        <f t="shared" si="12"/>
        <v>0</v>
      </c>
      <c r="O14" s="120">
        <f t="shared" si="12"/>
        <v>0</v>
      </c>
      <c r="P14" s="120">
        <f t="shared" si="12"/>
        <v>0</v>
      </c>
      <c r="Q14" s="120">
        <f t="shared" si="12"/>
        <v>0</v>
      </c>
      <c r="R14" s="120">
        <f t="shared" si="12"/>
        <v>0</v>
      </c>
      <c r="S14" s="120">
        <f t="shared" si="12"/>
        <v>0</v>
      </c>
      <c r="T14" s="120">
        <f t="shared" si="12"/>
        <v>0</v>
      </c>
      <c r="U14" s="120">
        <f t="shared" si="12"/>
        <v>0</v>
      </c>
      <c r="V14" s="120">
        <f t="shared" si="12"/>
        <v>0</v>
      </c>
      <c r="W14" s="120">
        <f t="shared" si="12"/>
        <v>0</v>
      </c>
      <c r="X14" s="120">
        <f t="shared" si="12"/>
        <v>0</v>
      </c>
      <c r="Y14" s="120">
        <f t="shared" si="12"/>
        <v>0</v>
      </c>
      <c r="Z14" s="120">
        <f t="shared" si="12"/>
        <v>0</v>
      </c>
      <c r="AA14" s="120">
        <f t="shared" si="12"/>
        <v>0</v>
      </c>
      <c r="AB14" s="120">
        <f t="shared" si="12"/>
        <v>0</v>
      </c>
      <c r="AC14" s="120">
        <f t="shared" si="12"/>
        <v>0</v>
      </c>
      <c r="AD14" s="120">
        <f t="shared" si="12"/>
        <v>0</v>
      </c>
      <c r="AE14" s="120">
        <f t="shared" si="12"/>
        <v>0</v>
      </c>
      <c r="AF14" s="120">
        <f t="shared" si="12"/>
        <v>0</v>
      </c>
      <c r="AG14" s="120">
        <f t="shared" si="12"/>
        <v>0</v>
      </c>
      <c r="AH14" s="120">
        <f t="shared" si="12"/>
        <v>0</v>
      </c>
      <c r="AI14" s="120">
        <f t="shared" si="12"/>
        <v>0</v>
      </c>
      <c r="AJ14" s="120">
        <f t="shared" si="12"/>
        <v>0</v>
      </c>
      <c r="AK14" s="120">
        <f t="shared" si="12"/>
        <v>0</v>
      </c>
      <c r="AL14" s="120">
        <f t="shared" si="12"/>
        <v>0</v>
      </c>
      <c r="AM14" s="120">
        <f t="shared" si="12"/>
        <v>0</v>
      </c>
      <c r="AN14" s="120">
        <f t="shared" si="12"/>
        <v>0</v>
      </c>
      <c r="AO14" s="120">
        <f t="shared" si="12"/>
        <v>0</v>
      </c>
      <c r="AP14" s="120">
        <f t="shared" ref="AP14:BL14" si="13">AP2+AP4+AP6+AP8+AP10+AP12</f>
        <v>0</v>
      </c>
      <c r="AQ14" s="120">
        <f t="shared" si="13"/>
        <v>0</v>
      </c>
      <c r="AR14" s="120">
        <f t="shared" si="13"/>
        <v>0</v>
      </c>
      <c r="AS14" s="120">
        <f t="shared" si="13"/>
        <v>0</v>
      </c>
      <c r="AT14" s="120">
        <f t="shared" si="13"/>
        <v>0</v>
      </c>
      <c r="AU14" s="120">
        <f t="shared" si="13"/>
        <v>0</v>
      </c>
      <c r="AV14" s="120">
        <f t="shared" si="13"/>
        <v>0</v>
      </c>
      <c r="AW14" s="120">
        <f t="shared" si="13"/>
        <v>0</v>
      </c>
      <c r="AX14" s="120">
        <f t="shared" si="13"/>
        <v>0</v>
      </c>
      <c r="AY14" s="120">
        <f t="shared" si="13"/>
        <v>0</v>
      </c>
      <c r="AZ14" s="120">
        <f t="shared" si="13"/>
        <v>0</v>
      </c>
      <c r="BA14" s="120">
        <f t="shared" si="13"/>
        <v>0</v>
      </c>
      <c r="BB14" s="120">
        <f t="shared" si="13"/>
        <v>0</v>
      </c>
      <c r="BC14" s="120">
        <f t="shared" si="13"/>
        <v>0</v>
      </c>
      <c r="BD14" s="120">
        <f t="shared" si="13"/>
        <v>0</v>
      </c>
      <c r="BE14" s="120">
        <f t="shared" si="13"/>
        <v>0</v>
      </c>
      <c r="BF14" s="120">
        <f t="shared" si="13"/>
        <v>0</v>
      </c>
      <c r="BG14" s="120">
        <f t="shared" si="13"/>
        <v>0</v>
      </c>
      <c r="BH14" s="120">
        <f t="shared" si="13"/>
        <v>0</v>
      </c>
      <c r="BI14" s="120">
        <f t="shared" si="13"/>
        <v>0</v>
      </c>
      <c r="BJ14" s="120">
        <f t="shared" si="13"/>
        <v>0</v>
      </c>
      <c r="BK14" s="120">
        <f t="shared" si="13"/>
        <v>0</v>
      </c>
      <c r="BL14" s="120">
        <f t="shared" si="13"/>
        <v>0</v>
      </c>
      <c r="BM14" s="184">
        <f>SUM(BM2:BM12)</f>
        <v>393</v>
      </c>
    </row>
    <row r="15" spans="1:65" ht="15.75" thickBot="1" x14ac:dyDescent="0.3">
      <c r="A15" s="167"/>
      <c r="B15" s="173"/>
      <c r="C15" s="169"/>
      <c r="D15" s="180"/>
      <c r="E15" s="35">
        <f t="shared" ref="E15:AO15" si="14">E14-$BM$14</f>
        <v>-9</v>
      </c>
      <c r="F15" s="34">
        <f t="shared" si="14"/>
        <v>-12</v>
      </c>
      <c r="G15" s="34">
        <f t="shared" si="14"/>
        <v>-12</v>
      </c>
      <c r="H15" s="34">
        <f t="shared" si="14"/>
        <v>-379</v>
      </c>
      <c r="I15" s="34">
        <f t="shared" si="14"/>
        <v>-393</v>
      </c>
      <c r="J15" s="34">
        <f t="shared" si="14"/>
        <v>-393</v>
      </c>
      <c r="K15" s="34">
        <f t="shared" si="14"/>
        <v>-393</v>
      </c>
      <c r="L15" s="34">
        <f t="shared" si="14"/>
        <v>-393</v>
      </c>
      <c r="M15" s="34">
        <f t="shared" si="14"/>
        <v>-393</v>
      </c>
      <c r="N15" s="34">
        <f t="shared" si="14"/>
        <v>-393</v>
      </c>
      <c r="O15" s="34">
        <f t="shared" si="14"/>
        <v>-393</v>
      </c>
      <c r="P15" s="34">
        <f t="shared" si="14"/>
        <v>-393</v>
      </c>
      <c r="Q15" s="34">
        <f t="shared" si="14"/>
        <v>-393</v>
      </c>
      <c r="R15" s="34">
        <f t="shared" si="14"/>
        <v>-393</v>
      </c>
      <c r="S15" s="34">
        <f t="shared" si="14"/>
        <v>-393</v>
      </c>
      <c r="T15" s="34">
        <f t="shared" si="14"/>
        <v>-393</v>
      </c>
      <c r="U15" s="34">
        <f t="shared" si="14"/>
        <v>-393</v>
      </c>
      <c r="V15" s="34">
        <f t="shared" si="14"/>
        <v>-393</v>
      </c>
      <c r="W15" s="34">
        <f t="shared" si="14"/>
        <v>-393</v>
      </c>
      <c r="X15" s="34">
        <f t="shared" si="14"/>
        <v>-393</v>
      </c>
      <c r="Y15" s="34">
        <f t="shared" si="14"/>
        <v>-393</v>
      </c>
      <c r="Z15" s="34">
        <f t="shared" si="14"/>
        <v>-393</v>
      </c>
      <c r="AA15" s="34">
        <f t="shared" si="14"/>
        <v>-393</v>
      </c>
      <c r="AB15" s="34">
        <f t="shared" si="14"/>
        <v>-393</v>
      </c>
      <c r="AC15" s="34">
        <f t="shared" si="14"/>
        <v>-393</v>
      </c>
      <c r="AD15" s="34">
        <f t="shared" si="14"/>
        <v>-393</v>
      </c>
      <c r="AE15" s="34">
        <f t="shared" si="14"/>
        <v>-393</v>
      </c>
      <c r="AF15" s="34">
        <f t="shared" si="14"/>
        <v>-393</v>
      </c>
      <c r="AG15" s="34">
        <f t="shared" si="14"/>
        <v>-393</v>
      </c>
      <c r="AH15" s="34">
        <f t="shared" si="14"/>
        <v>-393</v>
      </c>
      <c r="AI15" s="34">
        <f t="shared" si="14"/>
        <v>-393</v>
      </c>
      <c r="AJ15" s="34">
        <f t="shared" si="14"/>
        <v>-393</v>
      </c>
      <c r="AK15" s="34">
        <f t="shared" si="14"/>
        <v>-393</v>
      </c>
      <c r="AL15" s="34">
        <f t="shared" si="14"/>
        <v>-393</v>
      </c>
      <c r="AM15" s="34">
        <f t="shared" si="14"/>
        <v>-393</v>
      </c>
      <c r="AN15" s="34">
        <f t="shared" si="14"/>
        <v>-393</v>
      </c>
      <c r="AO15" s="34">
        <f t="shared" si="14"/>
        <v>-393</v>
      </c>
      <c r="AP15" s="34">
        <f t="shared" ref="AP15:BL15" si="15">AP14-$BM$14</f>
        <v>-393</v>
      </c>
      <c r="AQ15" s="34">
        <f t="shared" si="15"/>
        <v>-393</v>
      </c>
      <c r="AR15" s="34">
        <f t="shared" si="15"/>
        <v>-393</v>
      </c>
      <c r="AS15" s="34">
        <f t="shared" si="15"/>
        <v>-393</v>
      </c>
      <c r="AT15" s="34">
        <f t="shared" si="15"/>
        <v>-393</v>
      </c>
      <c r="AU15" s="34">
        <f t="shared" si="15"/>
        <v>-393</v>
      </c>
      <c r="AV15" s="34">
        <f t="shared" si="15"/>
        <v>-393</v>
      </c>
      <c r="AW15" s="34">
        <f t="shared" si="15"/>
        <v>-393</v>
      </c>
      <c r="AX15" s="34">
        <f t="shared" si="15"/>
        <v>-393</v>
      </c>
      <c r="AY15" s="34">
        <f t="shared" si="15"/>
        <v>-393</v>
      </c>
      <c r="AZ15" s="34">
        <f t="shared" si="15"/>
        <v>-393</v>
      </c>
      <c r="BA15" s="34">
        <f t="shared" si="15"/>
        <v>-393</v>
      </c>
      <c r="BB15" s="34">
        <f t="shared" si="15"/>
        <v>-393</v>
      </c>
      <c r="BC15" s="34">
        <f t="shared" si="15"/>
        <v>-393</v>
      </c>
      <c r="BD15" s="34">
        <f t="shared" si="15"/>
        <v>-393</v>
      </c>
      <c r="BE15" s="34">
        <f t="shared" si="15"/>
        <v>-393</v>
      </c>
      <c r="BF15" s="34">
        <f t="shared" si="15"/>
        <v>-393</v>
      </c>
      <c r="BG15" s="34">
        <f t="shared" si="15"/>
        <v>-393</v>
      </c>
      <c r="BH15" s="34">
        <f t="shared" si="15"/>
        <v>-393</v>
      </c>
      <c r="BI15" s="34">
        <f t="shared" si="15"/>
        <v>-393</v>
      </c>
      <c r="BJ15" s="34">
        <f t="shared" si="15"/>
        <v>-393</v>
      </c>
      <c r="BK15" s="34">
        <f t="shared" si="15"/>
        <v>-393</v>
      </c>
      <c r="BL15" s="34">
        <f t="shared" si="15"/>
        <v>-393</v>
      </c>
      <c r="BM15" s="185"/>
    </row>
    <row r="16" spans="1:65" ht="15.75" thickBot="1" x14ac:dyDescent="0.3">
      <c r="A16" s="121" t="str">
        <f>A14</f>
        <v/>
      </c>
      <c r="B16" s="122" t="str">
        <f>B14</f>
        <v/>
      </c>
      <c r="C16" s="124">
        <f ca="1">Résumé!O10</f>
        <v>4</v>
      </c>
      <c r="D16" s="117" t="s">
        <v>30</v>
      </c>
      <c r="E16" s="118">
        <v>4</v>
      </c>
      <c r="F16" s="118">
        <v>4</v>
      </c>
      <c r="G16" s="118">
        <v>4</v>
      </c>
      <c r="H16" s="118"/>
      <c r="I16" s="118"/>
      <c r="J16" s="118"/>
      <c r="K16" s="118"/>
      <c r="L16" s="118"/>
      <c r="M16" s="118"/>
      <c r="N16" s="118"/>
      <c r="O16" s="118"/>
      <c r="P16" s="118"/>
      <c r="Q16" s="118"/>
      <c r="R16" s="118"/>
      <c r="S16" s="118"/>
      <c r="T16" s="118"/>
      <c r="U16" s="118"/>
      <c r="V16" s="118"/>
      <c r="W16" s="118"/>
      <c r="X16" s="118"/>
      <c r="Y16" s="118"/>
      <c r="Z16" s="118"/>
      <c r="AA16" s="118"/>
      <c r="AB16" s="118"/>
      <c r="AC16" s="118"/>
      <c r="AD16" s="118"/>
      <c r="AE16" s="118"/>
      <c r="AF16" s="118"/>
      <c r="AG16" s="118"/>
      <c r="AH16" s="118"/>
      <c r="AI16" s="118"/>
      <c r="AJ16" s="118"/>
      <c r="AK16" s="118"/>
      <c r="AL16" s="118"/>
      <c r="AM16" s="118"/>
      <c r="AN16" s="118"/>
      <c r="AO16" s="118"/>
      <c r="AP16" s="118"/>
      <c r="AQ16" s="118"/>
      <c r="AR16" s="118"/>
      <c r="AS16" s="118"/>
      <c r="AT16" s="118"/>
      <c r="AU16" s="118"/>
      <c r="AV16" s="118"/>
      <c r="AW16" s="118"/>
      <c r="AX16" s="118"/>
      <c r="AY16" s="118"/>
      <c r="AZ16" s="118"/>
      <c r="BA16" s="118"/>
      <c r="BB16" s="118"/>
      <c r="BC16" s="118"/>
      <c r="BD16" s="118"/>
      <c r="BE16" s="118"/>
      <c r="BF16" s="118"/>
      <c r="BG16" s="118"/>
      <c r="BH16" s="118"/>
      <c r="BI16" s="118"/>
      <c r="BJ16" s="118"/>
      <c r="BK16" s="118"/>
      <c r="BL16" s="118"/>
      <c r="BM16" s="116"/>
    </row>
  </sheetData>
  <mergeCells count="35">
    <mergeCell ref="BM12:BM13"/>
    <mergeCell ref="BM14:BM15"/>
    <mergeCell ref="BM2:BM3"/>
    <mergeCell ref="BM4:BM5"/>
    <mergeCell ref="BM6:BM7"/>
    <mergeCell ref="BM8:BM9"/>
    <mergeCell ref="BM10:BM11"/>
    <mergeCell ref="D12:D13"/>
    <mergeCell ref="D14:D15"/>
    <mergeCell ref="D2:D3"/>
    <mergeCell ref="D4:D5"/>
    <mergeCell ref="D6:D7"/>
    <mergeCell ref="D8:D9"/>
    <mergeCell ref="D10:D11"/>
    <mergeCell ref="C2:C3"/>
    <mergeCell ref="A4:A5"/>
    <mergeCell ref="C4:C5"/>
    <mergeCell ref="A6:A7"/>
    <mergeCell ref="C6:C7"/>
    <mergeCell ref="A14:A15"/>
    <mergeCell ref="C14:C15"/>
    <mergeCell ref="B2:B3"/>
    <mergeCell ref="B4:B5"/>
    <mergeCell ref="B6:B7"/>
    <mergeCell ref="B8:B9"/>
    <mergeCell ref="B10:B11"/>
    <mergeCell ref="B12:B13"/>
    <mergeCell ref="B14:B15"/>
    <mergeCell ref="A8:A9"/>
    <mergeCell ref="C8:C9"/>
    <mergeCell ref="A10:A11"/>
    <mergeCell ref="C10:C11"/>
    <mergeCell ref="A12:A13"/>
    <mergeCell ref="C12:C13"/>
    <mergeCell ref="A2:A3"/>
  </mergeCells>
  <conditionalFormatting sqref="A2:A16 C2:C16">
    <cfRule type="containsText" dxfId="1" priority="2" operator="containsText" text="OK">
      <formula>NOT(ISERROR(SEARCH("OK",A2)))</formula>
    </cfRule>
  </conditionalFormatting>
  <conditionalFormatting sqref="B2:B16">
    <cfRule type="containsText" dxfId="0" priority="1" operator="containsText" text="OK">
      <formula>NOT(ISERROR(SEARCH("OK",B2)))</formula>
    </cfRule>
  </conditionalFormatting>
  <pageMargins left="0.7" right="0.7" top="0.75" bottom="0.75" header="0.3" footer="0.3"/>
  <pageSetup paperSize="9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O2" sqref="O2"/>
    </sheetView>
  </sheetViews>
  <sheetFormatPr baseColWidth="10" defaultRowHeight="15" x14ac:dyDescent="0.25"/>
  <cols>
    <col min="1" max="16384" width="11.42578125" style="1"/>
  </cols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9</vt:i4>
      </vt:variant>
    </vt:vector>
  </HeadingPairs>
  <TitlesOfParts>
    <vt:vector size="9" baseType="lpstr">
      <vt:lpstr>G0</vt:lpstr>
      <vt:lpstr>G1</vt:lpstr>
      <vt:lpstr>G2</vt:lpstr>
      <vt:lpstr>G3</vt:lpstr>
      <vt:lpstr>G4</vt:lpstr>
      <vt:lpstr>G5</vt:lpstr>
      <vt:lpstr>Résumé</vt:lpstr>
      <vt:lpstr>Données</vt:lpstr>
      <vt:lpstr>Graphique</vt:lpstr>
    </vt:vector>
  </TitlesOfParts>
  <Company>MINISTERE DE LA DEFENSE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TIAOAO Taehautuanui CCH1</dc:creator>
  <cp:lastModifiedBy>Victor P</cp:lastModifiedBy>
  <cp:lastPrinted>2017-06-10T15:04:51Z</cp:lastPrinted>
  <dcterms:created xsi:type="dcterms:W3CDTF">2017-06-06T12:22:40Z</dcterms:created>
  <dcterms:modified xsi:type="dcterms:W3CDTF">2017-06-11T08:30:36Z</dcterms:modified>
</cp:coreProperties>
</file>