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0" windowWidth="20490" windowHeight="7290" tabRatio="688" activeTab="6"/>
  </bookViews>
  <sheets>
    <sheet name="EMT13" sheetId="1" r:id="rId1"/>
    <sheet name="UE131" sheetId="14" r:id="rId2"/>
    <sheet name="UE132" sheetId="3" r:id="rId3"/>
    <sheet name="UE133" sheetId="4" r:id="rId4"/>
    <sheet name="UE134" sheetId="5" r:id="rId5"/>
    <sheet name="DET831" sheetId="6" r:id="rId6"/>
    <sheet name="CRQ" sheetId="10" r:id="rId7"/>
  </sheets>
  <externalReferences>
    <externalReference r:id="rId8"/>
  </externalReferences>
  <definedNames>
    <definedName name="DATE">CRQ!$A$1</definedName>
    <definedName name="EFFT">CRQ!$O$3</definedName>
    <definedName name="RDATA">OFFSET(#REF!,,,,(COUNTA(#REF!)))</definedName>
    <definedName name="RDET">OFFSET(#REF!,,,,(COUNTA(#REF!)))</definedName>
    <definedName name="REMT13">OFFSET(#REF!,,,,(COUNTA(#REF!)))</definedName>
    <definedName name="RTOTAL">OFFSET(#REF!,,,,(COUNTA(#REF!)))</definedName>
    <definedName name="RUEDEUX">OFFSET(#REF!,,,,(COUNTA(#REF!)))</definedName>
    <definedName name="RUEQUATRE">OFFSET(#REF!,,,,(COUNTA(#REF!)))</definedName>
    <definedName name="RUETROIS">OFFSET(#REF!,,,,(COUNTA(#REF!)))</definedName>
    <definedName name="RUEUN">OFFSET(#REF!,,,,(COUNTA(#REF!)))</definedName>
    <definedName name="StatutVHL">[1]Données!$B$3:$B$4</definedName>
  </definedNames>
  <calcPr calcId="145621"/>
</workbook>
</file>

<file path=xl/calcChain.xml><?xml version="1.0" encoding="utf-8"?>
<calcChain xmlns="http://schemas.openxmlformats.org/spreadsheetml/2006/main">
  <c r="P30" i="6" l="1"/>
  <c r="L30" i="6"/>
  <c r="N30" i="6"/>
  <c r="L31" i="6"/>
  <c r="N31" i="6"/>
  <c r="L32" i="6"/>
  <c r="N32" i="6"/>
  <c r="L33" i="6"/>
  <c r="N33" i="6"/>
  <c r="L34" i="6"/>
  <c r="N34" i="6"/>
  <c r="L35" i="6"/>
  <c r="N35" i="6"/>
  <c r="L36" i="6"/>
  <c r="N36" i="6"/>
  <c r="L37" i="6"/>
  <c r="N37" i="6"/>
  <c r="L38" i="6"/>
  <c r="N38" i="6"/>
  <c r="L39" i="6"/>
  <c r="N39" i="6"/>
  <c r="L40" i="6"/>
  <c r="N40" i="6"/>
  <c r="L41" i="6"/>
  <c r="N41" i="6"/>
  <c r="L42" i="6"/>
  <c r="N42" i="6"/>
  <c r="L43" i="6"/>
  <c r="N43" i="6"/>
  <c r="L44" i="6"/>
  <c r="N44" i="6"/>
  <c r="L45" i="6"/>
  <c r="N45" i="6"/>
  <c r="L46" i="6"/>
  <c r="N46" i="6"/>
  <c r="L47" i="6"/>
  <c r="N47" i="6"/>
  <c r="L48" i="6"/>
  <c r="N48" i="6"/>
  <c r="L49" i="6"/>
  <c r="N49" i="6"/>
  <c r="L50" i="6"/>
  <c r="N50" i="6"/>
  <c r="L91" i="5"/>
  <c r="N91" i="5"/>
  <c r="L92" i="5"/>
  <c r="N92" i="5"/>
  <c r="L93" i="5"/>
  <c r="N93" i="5"/>
  <c r="L94" i="5"/>
  <c r="N94" i="5"/>
  <c r="L95" i="5"/>
  <c r="N95" i="5"/>
  <c r="L96" i="5"/>
  <c r="N96" i="5"/>
  <c r="L97" i="5"/>
  <c r="N97" i="5"/>
  <c r="L98" i="5"/>
  <c r="N98" i="5"/>
  <c r="L99" i="5"/>
  <c r="N99" i="5"/>
  <c r="L100" i="5"/>
  <c r="N100" i="5"/>
  <c r="L101" i="5"/>
  <c r="N101" i="5"/>
  <c r="L102" i="5"/>
  <c r="N102" i="5"/>
  <c r="L103" i="5"/>
  <c r="N103" i="5"/>
  <c r="L104" i="5"/>
  <c r="N104" i="5"/>
  <c r="L105" i="5"/>
  <c r="N105" i="5"/>
  <c r="L106" i="5"/>
  <c r="N106" i="5"/>
  <c r="L107" i="5"/>
  <c r="N107" i="5"/>
  <c r="L108" i="5"/>
  <c r="N108" i="5"/>
  <c r="L109" i="5"/>
  <c r="N109" i="5"/>
  <c r="L110" i="5"/>
  <c r="N110" i="5"/>
  <c r="L111" i="5"/>
  <c r="N111" i="5"/>
  <c r="L112" i="5"/>
  <c r="N112" i="5"/>
  <c r="L113" i="5"/>
  <c r="N113" i="5"/>
  <c r="L114" i="5"/>
  <c r="N114" i="5"/>
  <c r="L115" i="5"/>
  <c r="N115" i="5"/>
  <c r="L116" i="5"/>
  <c r="N116" i="5"/>
  <c r="L117" i="5"/>
  <c r="N117" i="5"/>
  <c r="L118" i="5"/>
  <c r="N118" i="5"/>
  <c r="L119" i="5"/>
  <c r="N119" i="5"/>
  <c r="L120" i="5"/>
  <c r="N120" i="5"/>
  <c r="L121" i="5"/>
  <c r="N121" i="5"/>
  <c r="L122" i="5"/>
  <c r="N122" i="5"/>
  <c r="L123" i="5"/>
  <c r="N123" i="5"/>
  <c r="L124" i="5"/>
  <c r="N124" i="5"/>
  <c r="L125" i="5"/>
  <c r="N125" i="5"/>
  <c r="L126" i="5"/>
  <c r="N126" i="5"/>
  <c r="L127" i="5"/>
  <c r="N127" i="5"/>
  <c r="L128" i="5"/>
  <c r="N128" i="5"/>
  <c r="L129" i="5"/>
  <c r="N129" i="5"/>
  <c r="L130" i="5"/>
  <c r="N130" i="5"/>
  <c r="L131" i="5"/>
  <c r="N131" i="5"/>
  <c r="L132" i="5"/>
  <c r="N132" i="5"/>
  <c r="L133" i="5"/>
  <c r="N133" i="5"/>
  <c r="L134" i="5"/>
  <c r="N134" i="5"/>
  <c r="L135" i="5"/>
  <c r="N135" i="5"/>
  <c r="L136" i="5"/>
  <c r="N136" i="5"/>
  <c r="L137" i="5"/>
  <c r="N137" i="5"/>
  <c r="L138" i="5"/>
  <c r="N138" i="5"/>
  <c r="L139" i="5"/>
  <c r="N139" i="5"/>
  <c r="L140" i="5"/>
  <c r="N140" i="5"/>
  <c r="L141" i="5"/>
  <c r="N141" i="5"/>
  <c r="L142" i="5"/>
  <c r="N142" i="5"/>
  <c r="L143" i="5"/>
  <c r="N143" i="5"/>
  <c r="L144" i="5"/>
  <c r="N144" i="5"/>
  <c r="L145" i="5"/>
  <c r="N145" i="5"/>
  <c r="L146" i="5"/>
  <c r="N146" i="5"/>
  <c r="L147" i="5"/>
  <c r="N147" i="5"/>
  <c r="L148" i="5"/>
  <c r="N148" i="5"/>
  <c r="L149" i="5"/>
  <c r="N149" i="5"/>
  <c r="L150" i="5"/>
  <c r="N150" i="5"/>
  <c r="L97" i="4"/>
  <c r="N97" i="4"/>
  <c r="L98" i="4"/>
  <c r="N98" i="4"/>
  <c r="L99" i="4"/>
  <c r="N99" i="4"/>
  <c r="L100" i="4"/>
  <c r="N100" i="4"/>
  <c r="L101" i="4"/>
  <c r="N101" i="4"/>
  <c r="L102" i="4"/>
  <c r="N102" i="4"/>
  <c r="L103" i="4"/>
  <c r="N103" i="4"/>
  <c r="L104" i="4"/>
  <c r="N104" i="4"/>
  <c r="L105" i="4"/>
  <c r="N105" i="4"/>
  <c r="L106" i="4"/>
  <c r="N106" i="4"/>
  <c r="L107" i="4"/>
  <c r="N107" i="4"/>
  <c r="L108" i="4"/>
  <c r="N108" i="4"/>
  <c r="L109" i="4"/>
  <c r="N109" i="4"/>
  <c r="L110" i="4"/>
  <c r="N110" i="4"/>
  <c r="L111" i="4"/>
  <c r="N111" i="4"/>
  <c r="L112" i="4"/>
  <c r="N112" i="4"/>
  <c r="L113" i="4"/>
  <c r="N113" i="4"/>
  <c r="L114" i="4"/>
  <c r="N114" i="4"/>
  <c r="L115" i="4"/>
  <c r="N115" i="4"/>
  <c r="L116" i="4"/>
  <c r="N116" i="4"/>
  <c r="L117" i="4"/>
  <c r="N117" i="4"/>
  <c r="L118" i="4"/>
  <c r="N118" i="4"/>
  <c r="L119" i="4"/>
  <c r="N119" i="4"/>
  <c r="L120" i="4"/>
  <c r="N120" i="4"/>
  <c r="L121" i="4"/>
  <c r="N121" i="4"/>
  <c r="L122" i="4"/>
  <c r="N122" i="4"/>
  <c r="L123" i="4"/>
  <c r="N123" i="4"/>
  <c r="L124" i="4"/>
  <c r="N124" i="4"/>
  <c r="L125" i="4"/>
  <c r="N125" i="4"/>
  <c r="L126" i="4"/>
  <c r="N126" i="4"/>
  <c r="L127" i="4"/>
  <c r="N127" i="4"/>
  <c r="L128" i="4"/>
  <c r="N128" i="4"/>
  <c r="L129" i="4"/>
  <c r="N129" i="4"/>
  <c r="L130" i="4"/>
  <c r="N130" i="4"/>
  <c r="L131" i="4"/>
  <c r="N131" i="4"/>
  <c r="L132" i="4"/>
  <c r="N132" i="4"/>
  <c r="L133" i="4"/>
  <c r="N133" i="4"/>
  <c r="L134" i="4"/>
  <c r="N134" i="4"/>
  <c r="L135" i="4"/>
  <c r="N135" i="4"/>
  <c r="L136" i="4"/>
  <c r="N136" i="4"/>
  <c r="L137" i="4"/>
  <c r="N137" i="4"/>
  <c r="L138" i="4"/>
  <c r="N138" i="4"/>
  <c r="L139" i="4"/>
  <c r="N139" i="4"/>
  <c r="L140" i="4"/>
  <c r="N140" i="4"/>
  <c r="L141" i="4"/>
  <c r="N141" i="4"/>
  <c r="L142" i="4"/>
  <c r="N142" i="4"/>
  <c r="L143" i="4"/>
  <c r="N143" i="4"/>
  <c r="L144" i="4"/>
  <c r="N144" i="4"/>
  <c r="L145" i="4"/>
  <c r="N145" i="4"/>
  <c r="L146" i="4"/>
  <c r="N146" i="4"/>
  <c r="L147" i="4"/>
  <c r="N147" i="4"/>
  <c r="L148" i="4"/>
  <c r="N148" i="4"/>
  <c r="L149" i="4"/>
  <c r="N149" i="4"/>
  <c r="L150" i="4"/>
  <c r="N150" i="4"/>
  <c r="L133" i="3"/>
  <c r="N133" i="3"/>
  <c r="L134" i="3"/>
  <c r="N134" i="3"/>
  <c r="L135" i="3"/>
  <c r="N135" i="3"/>
  <c r="L136" i="3"/>
  <c r="N136" i="3"/>
  <c r="L137" i="3"/>
  <c r="N137" i="3"/>
  <c r="L138" i="3"/>
  <c r="N138" i="3"/>
  <c r="L139" i="3"/>
  <c r="N139" i="3"/>
  <c r="L140" i="3"/>
  <c r="N140" i="3"/>
  <c r="L141" i="3"/>
  <c r="N141" i="3"/>
  <c r="L142" i="3"/>
  <c r="N142" i="3"/>
  <c r="L143" i="3"/>
  <c r="N143" i="3"/>
  <c r="L144" i="3"/>
  <c r="N144" i="3"/>
  <c r="L145" i="3"/>
  <c r="N145" i="3"/>
  <c r="L146" i="3"/>
  <c r="N146" i="3"/>
  <c r="L147" i="3"/>
  <c r="N147" i="3"/>
  <c r="L148" i="3"/>
  <c r="N148" i="3"/>
  <c r="L149" i="3"/>
  <c r="N149" i="3"/>
  <c r="L150" i="3"/>
  <c r="N150" i="3"/>
  <c r="L111" i="14"/>
  <c r="N111" i="14"/>
  <c r="L112" i="14"/>
  <c r="N112" i="14"/>
  <c r="L113" i="14"/>
  <c r="N113" i="14"/>
  <c r="L114" i="14"/>
  <c r="N114" i="14"/>
  <c r="L115" i="14"/>
  <c r="N115" i="14"/>
  <c r="L116" i="14"/>
  <c r="N116" i="14"/>
  <c r="L117" i="14"/>
  <c r="N117" i="14"/>
  <c r="L118" i="14"/>
  <c r="N118" i="14"/>
  <c r="L119" i="14"/>
  <c r="N119" i="14"/>
  <c r="L120" i="14"/>
  <c r="N120" i="14"/>
  <c r="L121" i="14"/>
  <c r="N121" i="14"/>
  <c r="L122" i="14"/>
  <c r="N122" i="14"/>
  <c r="L123" i="14"/>
  <c r="N123" i="14"/>
  <c r="L124" i="14"/>
  <c r="N124" i="14"/>
  <c r="L125" i="14"/>
  <c r="N125" i="14"/>
  <c r="L126" i="14"/>
  <c r="N126" i="14"/>
  <c r="L127" i="14"/>
  <c r="N127" i="14"/>
  <c r="L128" i="14"/>
  <c r="N128" i="14"/>
  <c r="L129" i="14"/>
  <c r="N129" i="14"/>
  <c r="L130" i="14"/>
  <c r="N130" i="14"/>
  <c r="L131" i="14"/>
  <c r="N131" i="14"/>
  <c r="L132" i="14"/>
  <c r="N132" i="14"/>
  <c r="L133" i="14"/>
  <c r="N133" i="14"/>
  <c r="L134" i="14"/>
  <c r="N134" i="14"/>
  <c r="L135" i="14"/>
  <c r="N135" i="14"/>
  <c r="L136" i="14"/>
  <c r="N136" i="14"/>
  <c r="L137" i="14"/>
  <c r="N137" i="14"/>
  <c r="L138" i="14"/>
  <c r="N138" i="14"/>
  <c r="L139" i="14"/>
  <c r="N139" i="14"/>
  <c r="L140" i="14"/>
  <c r="N140" i="14"/>
  <c r="L141" i="14"/>
  <c r="N141" i="14"/>
  <c r="L142" i="14"/>
  <c r="N142" i="14"/>
  <c r="L143" i="14"/>
  <c r="N143" i="14"/>
  <c r="L144" i="14"/>
  <c r="N144" i="14"/>
  <c r="L145" i="14"/>
  <c r="N145" i="14"/>
  <c r="L146" i="14"/>
  <c r="N146" i="14"/>
  <c r="L147" i="14"/>
  <c r="N147" i="14"/>
  <c r="L148" i="14"/>
  <c r="N148" i="14"/>
  <c r="L149" i="14"/>
  <c r="N149" i="14"/>
  <c r="L150" i="14"/>
  <c r="N150" i="14"/>
  <c r="L28" i="1"/>
  <c r="N28" i="1"/>
  <c r="L29" i="1"/>
  <c r="N29" i="1"/>
  <c r="L30" i="1"/>
  <c r="N30" i="1"/>
  <c r="L31" i="1"/>
  <c r="N31" i="1"/>
  <c r="L32" i="1"/>
  <c r="N32" i="1"/>
  <c r="L33" i="1"/>
  <c r="N33" i="1"/>
  <c r="L34" i="1"/>
  <c r="N34" i="1"/>
  <c r="L35" i="1"/>
  <c r="N35" i="1"/>
  <c r="L36" i="1"/>
  <c r="N36" i="1"/>
  <c r="L37" i="1"/>
  <c r="N37" i="1"/>
  <c r="L38" i="1"/>
  <c r="N38" i="1"/>
  <c r="L39" i="1"/>
  <c r="N39" i="1"/>
  <c r="L40" i="1"/>
  <c r="N40" i="1"/>
  <c r="L41" i="1"/>
  <c r="N41" i="1"/>
  <c r="L42" i="1"/>
  <c r="N42" i="1"/>
  <c r="L43" i="1"/>
  <c r="N43" i="1"/>
  <c r="L44" i="1"/>
  <c r="N44" i="1"/>
  <c r="L45" i="1"/>
  <c r="N45" i="1"/>
  <c r="L46" i="1"/>
  <c r="N46" i="1"/>
  <c r="L47" i="1"/>
  <c r="N47" i="1"/>
  <c r="L48" i="1"/>
  <c r="N48" i="1"/>
  <c r="L49" i="1"/>
  <c r="N49" i="1"/>
  <c r="L50" i="1"/>
  <c r="N50" i="1"/>
  <c r="P149" i="5" l="1"/>
  <c r="P41" i="6"/>
  <c r="P47" i="6"/>
  <c r="P49" i="6"/>
  <c r="P45" i="6"/>
  <c r="P50" i="6"/>
  <c r="P48" i="6"/>
  <c r="P46" i="6"/>
  <c r="P44" i="6"/>
  <c r="P43" i="6"/>
  <c r="P37" i="6"/>
  <c r="P39" i="6"/>
  <c r="P33" i="6"/>
  <c r="P35" i="6"/>
  <c r="P31" i="6"/>
  <c r="P42" i="6"/>
  <c r="P40" i="6"/>
  <c r="P38" i="6"/>
  <c r="P36" i="6"/>
  <c r="P34" i="6"/>
  <c r="P32" i="6"/>
  <c r="O50" i="6"/>
  <c r="O49" i="6"/>
  <c r="O48" i="6"/>
  <c r="O47" i="6"/>
  <c r="O46" i="6"/>
  <c r="O45" i="6"/>
  <c r="O44" i="6"/>
  <c r="O43" i="6"/>
  <c r="O42" i="6"/>
  <c r="O41" i="6"/>
  <c r="O40" i="6"/>
  <c r="O39" i="6"/>
  <c r="O38" i="6"/>
  <c r="O37" i="6"/>
  <c r="O36" i="6"/>
  <c r="O35" i="6"/>
  <c r="O34" i="6"/>
  <c r="O33" i="6"/>
  <c r="O32" i="6"/>
  <c r="O31" i="6"/>
  <c r="O30" i="6"/>
  <c r="P150" i="5"/>
  <c r="P134" i="4"/>
  <c r="P133" i="4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P91" i="5"/>
  <c r="P92" i="5"/>
  <c r="P93" i="5"/>
  <c r="P94" i="5"/>
  <c r="P95" i="5"/>
  <c r="P97" i="5"/>
  <c r="P99" i="5"/>
  <c r="P101" i="5"/>
  <c r="P103" i="5"/>
  <c r="P105" i="5"/>
  <c r="P107" i="5"/>
  <c r="P109" i="5"/>
  <c r="P111" i="5"/>
  <c r="P113" i="5"/>
  <c r="P115" i="5"/>
  <c r="P117" i="5"/>
  <c r="P119" i="5"/>
  <c r="P120" i="5"/>
  <c r="P121" i="5"/>
  <c r="P96" i="5"/>
  <c r="P98" i="5"/>
  <c r="P100" i="5"/>
  <c r="P102" i="5"/>
  <c r="P104" i="5"/>
  <c r="P106" i="5"/>
  <c r="P108" i="5"/>
  <c r="P110" i="5"/>
  <c r="P112" i="5"/>
  <c r="P114" i="5"/>
  <c r="P116" i="5"/>
  <c r="P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50" i="5"/>
  <c r="O149" i="5"/>
  <c r="O148" i="5"/>
  <c r="O147" i="5"/>
  <c r="O146" i="5"/>
  <c r="O145" i="5"/>
  <c r="O144" i="5"/>
  <c r="O143" i="5"/>
  <c r="P141" i="5"/>
  <c r="P139" i="5"/>
  <c r="P137" i="5"/>
  <c r="P135" i="5"/>
  <c r="P133" i="5"/>
  <c r="P131" i="5"/>
  <c r="P129" i="5"/>
  <c r="P127" i="5"/>
  <c r="P125" i="5"/>
  <c r="P123" i="5"/>
  <c r="P148" i="5"/>
  <c r="P147" i="5"/>
  <c r="P146" i="5"/>
  <c r="P145" i="5"/>
  <c r="P144" i="5"/>
  <c r="P143" i="5"/>
  <c r="P142" i="5"/>
  <c r="P140" i="5"/>
  <c r="P138" i="5"/>
  <c r="P136" i="5"/>
  <c r="P134" i="5"/>
  <c r="P132" i="5"/>
  <c r="P130" i="5"/>
  <c r="P128" i="5"/>
  <c r="P126" i="5"/>
  <c r="P124" i="5"/>
  <c r="P122" i="5"/>
  <c r="P150" i="4"/>
  <c r="P147" i="4"/>
  <c r="P101" i="4"/>
  <c r="P149" i="4"/>
  <c r="P144" i="4"/>
  <c r="P148" i="4"/>
  <c r="P146" i="4"/>
  <c r="P142" i="4"/>
  <c r="P138" i="4"/>
  <c r="P145" i="4"/>
  <c r="P143" i="4"/>
  <c r="P140" i="4"/>
  <c r="P136" i="4"/>
  <c r="P141" i="4"/>
  <c r="P139" i="4"/>
  <c r="P137" i="4"/>
  <c r="P135" i="4"/>
  <c r="P132" i="4"/>
  <c r="P131" i="4"/>
  <c r="P130" i="4"/>
  <c r="P129" i="4"/>
  <c r="P128" i="4"/>
  <c r="P127" i="4"/>
  <c r="P126" i="4"/>
  <c r="P125" i="4"/>
  <c r="P123" i="4"/>
  <c r="P121" i="4"/>
  <c r="P119" i="4"/>
  <c r="P117" i="4"/>
  <c r="P115" i="4"/>
  <c r="P113" i="4"/>
  <c r="P111" i="4"/>
  <c r="P109" i="4"/>
  <c r="P107" i="4"/>
  <c r="P105" i="4"/>
  <c r="P103" i="4"/>
  <c r="P138" i="3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P97" i="4"/>
  <c r="P98" i="4"/>
  <c r="P99" i="4"/>
  <c r="O150" i="4"/>
  <c r="O149" i="4"/>
  <c r="O148" i="4"/>
  <c r="O147" i="4"/>
  <c r="O146" i="4"/>
  <c r="O145" i="4"/>
  <c r="O144" i="4"/>
  <c r="O143" i="4"/>
  <c r="O142" i="4"/>
  <c r="O141" i="4"/>
  <c r="O140" i="4"/>
  <c r="O139" i="4"/>
  <c r="O138" i="4"/>
  <c r="O137" i="4"/>
  <c r="O136" i="4"/>
  <c r="O135" i="4"/>
  <c r="O134" i="4"/>
  <c r="O133" i="4"/>
  <c r="O132" i="4"/>
  <c r="O131" i="4"/>
  <c r="O130" i="4"/>
  <c r="O129" i="4"/>
  <c r="O128" i="4"/>
  <c r="O127" i="4"/>
  <c r="O126" i="4"/>
  <c r="O125" i="4"/>
  <c r="P124" i="4"/>
  <c r="P122" i="4"/>
  <c r="P120" i="4"/>
  <c r="P118" i="4"/>
  <c r="P116" i="4"/>
  <c r="P114" i="4"/>
  <c r="P112" i="4"/>
  <c r="P110" i="4"/>
  <c r="P108" i="4"/>
  <c r="P106" i="4"/>
  <c r="P104" i="4"/>
  <c r="P102" i="4"/>
  <c r="P100" i="4"/>
  <c r="P150" i="3"/>
  <c r="P146" i="3"/>
  <c r="P148" i="3"/>
  <c r="P139" i="3"/>
  <c r="O133" i="3"/>
  <c r="P149" i="3"/>
  <c r="P147" i="3"/>
  <c r="P144" i="3"/>
  <c r="P145" i="3"/>
  <c r="P142" i="3"/>
  <c r="P143" i="3"/>
  <c r="P141" i="3"/>
  <c r="P140" i="3"/>
  <c r="P137" i="3"/>
  <c r="P136" i="3"/>
  <c r="P135" i="3"/>
  <c r="P134" i="3"/>
  <c r="P133" i="3"/>
  <c r="O150" i="3"/>
  <c r="O149" i="3"/>
  <c r="O148" i="3"/>
  <c r="O147" i="3"/>
  <c r="O146" i="3"/>
  <c r="O145" i="3"/>
  <c r="O144" i="3"/>
  <c r="O143" i="3"/>
  <c r="O142" i="3"/>
  <c r="O141" i="3"/>
  <c r="O140" i="3"/>
  <c r="O139" i="3"/>
  <c r="O138" i="3"/>
  <c r="O137" i="3"/>
  <c r="O136" i="3"/>
  <c r="O135" i="3"/>
  <c r="O134" i="3"/>
  <c r="P32" i="1"/>
  <c r="O111" i="14"/>
  <c r="O112" i="14"/>
  <c r="O113" i="14"/>
  <c r="O114" i="14"/>
  <c r="O115" i="14"/>
  <c r="O116" i="14"/>
  <c r="O117" i="14"/>
  <c r="O118" i="14"/>
  <c r="O119" i="14"/>
  <c r="O120" i="14"/>
  <c r="O121" i="14"/>
  <c r="O122" i="14"/>
  <c r="O123" i="14"/>
  <c r="O124" i="14"/>
  <c r="O125" i="14"/>
  <c r="O126" i="14"/>
  <c r="O127" i="14"/>
  <c r="O128" i="14"/>
  <c r="O129" i="14"/>
  <c r="O130" i="14"/>
  <c r="O131" i="14"/>
  <c r="O132" i="14"/>
  <c r="O133" i="14"/>
  <c r="O134" i="14"/>
  <c r="O135" i="14"/>
  <c r="O136" i="14"/>
  <c r="O137" i="14"/>
  <c r="O138" i="14"/>
  <c r="O150" i="14"/>
  <c r="O149" i="14"/>
  <c r="O148" i="14"/>
  <c r="O147" i="14"/>
  <c r="O146" i="14"/>
  <c r="O145" i="14"/>
  <c r="O144" i="14"/>
  <c r="O143" i="14"/>
  <c r="O142" i="14"/>
  <c r="O141" i="14"/>
  <c r="O140" i="14"/>
  <c r="O139" i="14"/>
  <c r="P138" i="14"/>
  <c r="P136" i="14"/>
  <c r="P134" i="14"/>
  <c r="P132" i="14"/>
  <c r="P130" i="14"/>
  <c r="P128" i="14"/>
  <c r="P126" i="14"/>
  <c r="P124" i="14"/>
  <c r="P122" i="14"/>
  <c r="P120" i="14"/>
  <c r="P118" i="14"/>
  <c r="P116" i="14"/>
  <c r="P114" i="14"/>
  <c r="P112" i="14"/>
  <c r="P150" i="14"/>
  <c r="P149" i="14"/>
  <c r="P148" i="14"/>
  <c r="P147" i="14"/>
  <c r="P146" i="14"/>
  <c r="P145" i="14"/>
  <c r="P144" i="14"/>
  <c r="P143" i="14"/>
  <c r="P142" i="14"/>
  <c r="P141" i="14"/>
  <c r="P140" i="14"/>
  <c r="P139" i="14"/>
  <c r="P137" i="14"/>
  <c r="P135" i="14"/>
  <c r="P133" i="14"/>
  <c r="P131" i="14"/>
  <c r="P129" i="14"/>
  <c r="P127" i="14"/>
  <c r="P125" i="14"/>
  <c r="P123" i="14"/>
  <c r="P121" i="14"/>
  <c r="P119" i="14"/>
  <c r="P117" i="14"/>
  <c r="P115" i="14"/>
  <c r="P113" i="14"/>
  <c r="P111" i="14"/>
  <c r="P45" i="1"/>
  <c r="P49" i="1"/>
  <c r="P41" i="1"/>
  <c r="O28" i="1"/>
  <c r="P47" i="1"/>
  <c r="P43" i="1"/>
  <c r="P33" i="1"/>
  <c r="P50" i="1"/>
  <c r="P48" i="1"/>
  <c r="P46" i="1"/>
  <c r="P44" i="1"/>
  <c r="P42" i="1"/>
  <c r="P40" i="1"/>
  <c r="P39" i="1"/>
  <c r="P37" i="1"/>
  <c r="P35" i="1"/>
  <c r="P38" i="1"/>
  <c r="P36" i="1"/>
  <c r="P34" i="1"/>
  <c r="P31" i="1"/>
  <c r="P30" i="1"/>
  <c r="P29" i="1"/>
  <c r="P28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V1" i="10"/>
  <c r="L90" i="4" l="1"/>
  <c r="N90" i="4"/>
  <c r="L91" i="4"/>
  <c r="N91" i="4"/>
  <c r="L92" i="4"/>
  <c r="N92" i="4"/>
  <c r="L93" i="4"/>
  <c r="N93" i="4"/>
  <c r="L94" i="4"/>
  <c r="N94" i="4"/>
  <c r="L95" i="4"/>
  <c r="N95" i="4"/>
  <c r="L96" i="4"/>
  <c r="N96" i="4"/>
  <c r="L76" i="3"/>
  <c r="N76" i="3"/>
  <c r="L77" i="3"/>
  <c r="N77" i="3"/>
  <c r="L78" i="3"/>
  <c r="N78" i="3"/>
  <c r="L79" i="3"/>
  <c r="N79" i="3"/>
  <c r="L80" i="3"/>
  <c r="N80" i="3"/>
  <c r="L81" i="3"/>
  <c r="N81" i="3"/>
  <c r="L82" i="3"/>
  <c r="N82" i="3"/>
  <c r="L83" i="3"/>
  <c r="N83" i="3"/>
  <c r="L84" i="3"/>
  <c r="N84" i="3"/>
  <c r="L85" i="3"/>
  <c r="N85" i="3"/>
  <c r="L86" i="3"/>
  <c r="N86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9" i="3"/>
  <c r="N129" i="3"/>
  <c r="L128" i="3"/>
  <c r="N128" i="3"/>
  <c r="L98" i="3"/>
  <c r="N98" i="3"/>
  <c r="L96" i="3"/>
  <c r="N96" i="3"/>
  <c r="L99" i="3"/>
  <c r="N99" i="3"/>
  <c r="L130" i="3"/>
  <c r="N130" i="3"/>
  <c r="L87" i="3"/>
  <c r="N87" i="3"/>
  <c r="L97" i="3"/>
  <c r="N97" i="3"/>
  <c r="L91" i="14"/>
  <c r="N91" i="14"/>
  <c r="L92" i="14"/>
  <c r="N92" i="14"/>
  <c r="L93" i="14"/>
  <c r="N93" i="14"/>
  <c r="L94" i="14"/>
  <c r="N94" i="14"/>
  <c r="L95" i="14"/>
  <c r="N95" i="14"/>
  <c r="L96" i="14"/>
  <c r="N96" i="14"/>
  <c r="L97" i="14"/>
  <c r="N97" i="14"/>
  <c r="L98" i="14"/>
  <c r="N98" i="14"/>
  <c r="L99" i="14"/>
  <c r="N99" i="14"/>
  <c r="L100" i="14"/>
  <c r="N100" i="14"/>
  <c r="L101" i="14"/>
  <c r="N101" i="14"/>
  <c r="L102" i="14"/>
  <c r="N102" i="14"/>
  <c r="L103" i="14"/>
  <c r="N103" i="14"/>
  <c r="L104" i="14"/>
  <c r="N104" i="14"/>
  <c r="L105" i="14"/>
  <c r="N105" i="14"/>
  <c r="L106" i="14"/>
  <c r="N106" i="14"/>
  <c r="L107" i="14"/>
  <c r="N107" i="14"/>
  <c r="L108" i="14"/>
  <c r="N108" i="14"/>
  <c r="L109" i="14"/>
  <c r="N109" i="14"/>
  <c r="L110" i="14"/>
  <c r="N110" i="14"/>
  <c r="O90" i="4" l="1"/>
  <c r="O91" i="4"/>
  <c r="O92" i="4"/>
  <c r="O93" i="4"/>
  <c r="O94" i="4"/>
  <c r="O95" i="4"/>
  <c r="O96" i="4"/>
  <c r="P92" i="4"/>
  <c r="P93" i="4"/>
  <c r="P95" i="4"/>
  <c r="P90" i="4"/>
  <c r="P91" i="4"/>
  <c r="P94" i="4"/>
  <c r="P96" i="4"/>
  <c r="O76" i="3"/>
  <c r="O77" i="3"/>
  <c r="O78" i="3"/>
  <c r="O79" i="3"/>
  <c r="O80" i="3"/>
  <c r="O81" i="3"/>
  <c r="O82" i="3"/>
  <c r="O83" i="3"/>
  <c r="O84" i="3"/>
  <c r="O85" i="3"/>
  <c r="O86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P76" i="3"/>
  <c r="P77" i="3"/>
  <c r="P79" i="3"/>
  <c r="P81" i="3"/>
  <c r="P83" i="3"/>
  <c r="P85" i="3"/>
  <c r="P104" i="3"/>
  <c r="P106" i="3"/>
  <c r="P108" i="3"/>
  <c r="P110" i="3"/>
  <c r="P112" i="3"/>
  <c r="P114" i="3"/>
  <c r="P116" i="3"/>
  <c r="P118" i="3"/>
  <c r="P120" i="3"/>
  <c r="O121" i="3"/>
  <c r="O122" i="3"/>
  <c r="O123" i="3"/>
  <c r="O124" i="3"/>
  <c r="O125" i="3"/>
  <c r="O126" i="3"/>
  <c r="O129" i="3"/>
  <c r="O128" i="3"/>
  <c r="O98" i="3"/>
  <c r="O96" i="3"/>
  <c r="O99" i="3"/>
  <c r="O130" i="3"/>
  <c r="O87" i="3"/>
  <c r="O97" i="3"/>
  <c r="P122" i="3"/>
  <c r="P124" i="3"/>
  <c r="P126" i="3"/>
  <c r="P128" i="3"/>
  <c r="P96" i="3"/>
  <c r="P130" i="3"/>
  <c r="P97" i="3"/>
  <c r="P78" i="3"/>
  <c r="P80" i="3"/>
  <c r="P82" i="3"/>
  <c r="P84" i="3"/>
  <c r="P86" i="3"/>
  <c r="P105" i="3"/>
  <c r="P107" i="3"/>
  <c r="P109" i="3"/>
  <c r="P111" i="3"/>
  <c r="P113" i="3"/>
  <c r="P115" i="3"/>
  <c r="P117" i="3"/>
  <c r="P119" i="3"/>
  <c r="P121" i="3"/>
  <c r="P123" i="3"/>
  <c r="P125" i="3"/>
  <c r="P129" i="3"/>
  <c r="P98" i="3"/>
  <c r="P99" i="3"/>
  <c r="P87" i="3"/>
  <c r="P91" i="14"/>
  <c r="P92" i="14"/>
  <c r="P93" i="14"/>
  <c r="P94" i="14"/>
  <c r="P95" i="14"/>
  <c r="P96" i="14"/>
  <c r="P97" i="14"/>
  <c r="P98" i="14"/>
  <c r="P99" i="14"/>
  <c r="P100" i="14"/>
  <c r="P101" i="14"/>
  <c r="P102" i="14"/>
  <c r="P103" i="14"/>
  <c r="P104" i="14"/>
  <c r="P105" i="14"/>
  <c r="P106" i="14"/>
  <c r="P107" i="14"/>
  <c r="P108" i="14"/>
  <c r="P109" i="14"/>
  <c r="P110" i="14"/>
  <c r="O91" i="14"/>
  <c r="O92" i="14"/>
  <c r="O93" i="14"/>
  <c r="O94" i="14"/>
  <c r="O95" i="14"/>
  <c r="O96" i="14"/>
  <c r="O97" i="14"/>
  <c r="O98" i="14"/>
  <c r="O99" i="14"/>
  <c r="O100" i="14"/>
  <c r="O101" i="14"/>
  <c r="O102" i="14"/>
  <c r="O103" i="14"/>
  <c r="O104" i="14"/>
  <c r="O105" i="14"/>
  <c r="O106" i="14"/>
  <c r="O107" i="14"/>
  <c r="O108" i="14"/>
  <c r="O109" i="14"/>
  <c r="O110" i="14"/>
  <c r="L88" i="5"/>
  <c r="N88" i="5"/>
  <c r="O88" i="5"/>
  <c r="P88" i="5"/>
  <c r="L89" i="5"/>
  <c r="N89" i="5"/>
  <c r="O89" i="5"/>
  <c r="P89" i="5"/>
  <c r="L90" i="5"/>
  <c r="N90" i="5"/>
  <c r="O90" i="5"/>
  <c r="P90" i="5"/>
  <c r="P8" i="5"/>
  <c r="O8" i="5"/>
  <c r="N8" i="5"/>
  <c r="L8" i="5"/>
  <c r="V21" i="10" l="1"/>
  <c r="V16" i="10"/>
  <c r="V13" i="10"/>
  <c r="V10" i="10"/>
  <c r="V7" i="10"/>
  <c r="V4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AO18" i="10"/>
  <c r="AP18" i="10"/>
  <c r="AQ18" i="10"/>
  <c r="AR18" i="10"/>
  <c r="AS18" i="10"/>
  <c r="AT18" i="10"/>
  <c r="AU18" i="10"/>
  <c r="AV18" i="10"/>
  <c r="AW18" i="10"/>
  <c r="AX18" i="10"/>
  <c r="AY18" i="10"/>
  <c r="AZ18" i="10"/>
  <c r="BA18" i="10"/>
  <c r="BB18" i="10"/>
  <c r="BC18" i="10"/>
  <c r="BD18" i="10"/>
  <c r="BE18" i="10"/>
  <c r="BF18" i="10"/>
  <c r="BG18" i="10"/>
  <c r="BH18" i="10"/>
  <c r="BI18" i="10"/>
  <c r="BJ18" i="10"/>
  <c r="BK18" i="10"/>
  <c r="BL18" i="10"/>
  <c r="BM18" i="10"/>
  <c r="BN18" i="10"/>
  <c r="BO18" i="10"/>
  <c r="BP18" i="10"/>
  <c r="BQ18" i="10"/>
  <c r="BR18" i="10"/>
  <c r="BS18" i="10"/>
  <c r="BT18" i="10"/>
  <c r="BU18" i="10"/>
  <c r="BV18" i="10"/>
  <c r="BW18" i="10"/>
  <c r="BX18" i="10"/>
  <c r="BY18" i="10"/>
  <c r="BZ18" i="10"/>
  <c r="CA18" i="10"/>
  <c r="CB18" i="10"/>
  <c r="CC18" i="10"/>
  <c r="CD18" i="10"/>
  <c r="X18" i="10"/>
  <c r="W18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AO15" i="10"/>
  <c r="AP15" i="10"/>
  <c r="AQ15" i="10"/>
  <c r="AR15" i="10"/>
  <c r="AS15" i="10"/>
  <c r="AT15" i="10"/>
  <c r="AU15" i="10"/>
  <c r="AV15" i="10"/>
  <c r="AW15" i="10"/>
  <c r="AX15" i="10"/>
  <c r="AY15" i="10"/>
  <c r="AZ15" i="10"/>
  <c r="BA15" i="10"/>
  <c r="BB15" i="10"/>
  <c r="BC15" i="10"/>
  <c r="BD15" i="10"/>
  <c r="BE15" i="10"/>
  <c r="BF15" i="10"/>
  <c r="BG15" i="10"/>
  <c r="BH15" i="10"/>
  <c r="BI15" i="10"/>
  <c r="BJ15" i="10"/>
  <c r="BK15" i="10"/>
  <c r="BL15" i="10"/>
  <c r="BM15" i="10"/>
  <c r="BN15" i="10"/>
  <c r="BO15" i="10"/>
  <c r="BP15" i="10"/>
  <c r="BQ15" i="10"/>
  <c r="BR15" i="10"/>
  <c r="BS15" i="10"/>
  <c r="BT15" i="10"/>
  <c r="BU15" i="10"/>
  <c r="BV15" i="10"/>
  <c r="BW15" i="10"/>
  <c r="BX15" i="10"/>
  <c r="BY15" i="10"/>
  <c r="BZ15" i="10"/>
  <c r="CA15" i="10"/>
  <c r="CB15" i="10"/>
  <c r="CC15" i="10"/>
  <c r="CD15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AO12" i="10"/>
  <c r="AP12" i="10"/>
  <c r="AQ12" i="10"/>
  <c r="AR12" i="10"/>
  <c r="AS12" i="10"/>
  <c r="AT12" i="10"/>
  <c r="AU12" i="10"/>
  <c r="AV12" i="10"/>
  <c r="AW12" i="10"/>
  <c r="AX12" i="10"/>
  <c r="AY12" i="10"/>
  <c r="AZ12" i="10"/>
  <c r="BA12" i="10"/>
  <c r="BB12" i="10"/>
  <c r="BC12" i="10"/>
  <c r="BD12" i="10"/>
  <c r="BE12" i="10"/>
  <c r="BF12" i="10"/>
  <c r="BG12" i="10"/>
  <c r="BH12" i="10"/>
  <c r="BI12" i="10"/>
  <c r="BJ12" i="10"/>
  <c r="BK12" i="10"/>
  <c r="BL12" i="10"/>
  <c r="BM12" i="10"/>
  <c r="BN12" i="10"/>
  <c r="BO12" i="10"/>
  <c r="BP12" i="10"/>
  <c r="BQ12" i="10"/>
  <c r="BR12" i="10"/>
  <c r="BS12" i="10"/>
  <c r="BT12" i="10"/>
  <c r="BU12" i="10"/>
  <c r="BV12" i="10"/>
  <c r="BW12" i="10"/>
  <c r="BX12" i="10"/>
  <c r="BY12" i="10"/>
  <c r="BZ12" i="10"/>
  <c r="CA12" i="10"/>
  <c r="CB12" i="10"/>
  <c r="CC12" i="10"/>
  <c r="CD12" i="10"/>
  <c r="Y9" i="10"/>
  <c r="Z9" i="10"/>
  <c r="AA9" i="10"/>
  <c r="AB9" i="10"/>
  <c r="AC9" i="10"/>
  <c r="AD9" i="10"/>
  <c r="AE9" i="10"/>
  <c r="AF9" i="10"/>
  <c r="AG9" i="10"/>
  <c r="AH9" i="10"/>
  <c r="AI9" i="10"/>
  <c r="AJ9" i="10"/>
  <c r="AK9" i="10"/>
  <c r="AL9" i="10"/>
  <c r="AM9" i="10"/>
  <c r="AN9" i="10"/>
  <c r="AO9" i="10"/>
  <c r="AP9" i="10"/>
  <c r="AQ9" i="10"/>
  <c r="AR9" i="10"/>
  <c r="AS9" i="10"/>
  <c r="AT9" i="10"/>
  <c r="AU9" i="10"/>
  <c r="AV9" i="10"/>
  <c r="AW9" i="10"/>
  <c r="AX9" i="10"/>
  <c r="AY9" i="10"/>
  <c r="AZ9" i="10"/>
  <c r="BA9" i="10"/>
  <c r="BB9" i="10"/>
  <c r="BC9" i="10"/>
  <c r="BD9" i="10"/>
  <c r="BE9" i="10"/>
  <c r="BF9" i="10"/>
  <c r="BG9" i="10"/>
  <c r="BH9" i="10"/>
  <c r="BI9" i="10"/>
  <c r="BJ9" i="10"/>
  <c r="BK9" i="10"/>
  <c r="BL9" i="10"/>
  <c r="BM9" i="10"/>
  <c r="BN9" i="10"/>
  <c r="BO9" i="10"/>
  <c r="BP9" i="10"/>
  <c r="BQ9" i="10"/>
  <c r="BR9" i="10"/>
  <c r="BS9" i="10"/>
  <c r="BT9" i="10"/>
  <c r="BU9" i="10"/>
  <c r="BV9" i="10"/>
  <c r="BW9" i="10"/>
  <c r="BX9" i="10"/>
  <c r="BY9" i="10"/>
  <c r="BZ9" i="10"/>
  <c r="CA9" i="10"/>
  <c r="CB9" i="10"/>
  <c r="CC9" i="10"/>
  <c r="CD9" i="10"/>
  <c r="CD6" i="10"/>
  <c r="Y6" i="10"/>
  <c r="Z6" i="10"/>
  <c r="AA6" i="10"/>
  <c r="AB6" i="10"/>
  <c r="AC6" i="10"/>
  <c r="AD6" i="10"/>
  <c r="AE6" i="10"/>
  <c r="AF6" i="10"/>
  <c r="AG6" i="10"/>
  <c r="AH6" i="10"/>
  <c r="AI6" i="10"/>
  <c r="AJ6" i="10"/>
  <c r="AK6" i="10"/>
  <c r="AL6" i="10"/>
  <c r="AM6" i="10"/>
  <c r="AN6" i="10"/>
  <c r="AO6" i="10"/>
  <c r="AP6" i="10"/>
  <c r="AQ6" i="10"/>
  <c r="AR6" i="10"/>
  <c r="AS6" i="10"/>
  <c r="AT6" i="10"/>
  <c r="AU6" i="10"/>
  <c r="AV6" i="10"/>
  <c r="AW6" i="10"/>
  <c r="AX6" i="10"/>
  <c r="AY6" i="10"/>
  <c r="AZ6" i="10"/>
  <c r="BA6" i="10"/>
  <c r="BB6" i="10"/>
  <c r="BC6" i="10"/>
  <c r="BD6" i="10"/>
  <c r="BE6" i="10"/>
  <c r="BF6" i="10"/>
  <c r="BG6" i="10"/>
  <c r="BH6" i="10"/>
  <c r="BI6" i="10"/>
  <c r="BJ6" i="10"/>
  <c r="BK6" i="10"/>
  <c r="BL6" i="10"/>
  <c r="BM6" i="10"/>
  <c r="BN6" i="10"/>
  <c r="BO6" i="10"/>
  <c r="BP6" i="10"/>
  <c r="BQ6" i="10"/>
  <c r="BR6" i="10"/>
  <c r="BS6" i="10"/>
  <c r="BT6" i="10"/>
  <c r="BU6" i="10"/>
  <c r="BV6" i="10"/>
  <c r="BW6" i="10"/>
  <c r="BX6" i="10"/>
  <c r="BY6" i="10"/>
  <c r="BZ6" i="10"/>
  <c r="CA6" i="10"/>
  <c r="CB6" i="10"/>
  <c r="CC6" i="10"/>
  <c r="W15" i="10"/>
  <c r="W12" i="10"/>
  <c r="X15" i="10"/>
  <c r="X12" i="10"/>
  <c r="X9" i="10"/>
  <c r="W9" i="10"/>
  <c r="X6" i="10"/>
  <c r="W6" i="10"/>
  <c r="Y3" i="10"/>
  <c r="Z3" i="10"/>
  <c r="AA3" i="10"/>
  <c r="AB3" i="10"/>
  <c r="AC3" i="10"/>
  <c r="AD3" i="10"/>
  <c r="AE3" i="10"/>
  <c r="AF3" i="10"/>
  <c r="AG3" i="10"/>
  <c r="AH3" i="10"/>
  <c r="AI3" i="10"/>
  <c r="AJ3" i="10"/>
  <c r="AK3" i="10"/>
  <c r="AL3" i="10"/>
  <c r="AM3" i="10"/>
  <c r="AN3" i="10"/>
  <c r="AO3" i="10"/>
  <c r="AP3" i="10"/>
  <c r="AQ3" i="10"/>
  <c r="AR3" i="10"/>
  <c r="AS3" i="10"/>
  <c r="AT3" i="10"/>
  <c r="AU3" i="10"/>
  <c r="AV3" i="10"/>
  <c r="AW3" i="10"/>
  <c r="AX3" i="10"/>
  <c r="AY3" i="10"/>
  <c r="AZ3" i="10"/>
  <c r="BA3" i="10"/>
  <c r="BB3" i="10"/>
  <c r="BC3" i="10"/>
  <c r="BD3" i="10"/>
  <c r="BE3" i="10"/>
  <c r="BF3" i="10"/>
  <c r="BG3" i="10"/>
  <c r="BH3" i="10"/>
  <c r="BI3" i="10"/>
  <c r="BJ3" i="10"/>
  <c r="BK3" i="10"/>
  <c r="BL3" i="10"/>
  <c r="BM3" i="10"/>
  <c r="BN3" i="10"/>
  <c r="BO3" i="10"/>
  <c r="BP3" i="10"/>
  <c r="BQ3" i="10"/>
  <c r="BR3" i="10"/>
  <c r="BS3" i="10"/>
  <c r="BT3" i="10"/>
  <c r="BU3" i="10"/>
  <c r="BV3" i="10"/>
  <c r="BW3" i="10"/>
  <c r="BX3" i="10"/>
  <c r="BY3" i="10"/>
  <c r="BZ3" i="10"/>
  <c r="CA3" i="10"/>
  <c r="CB3" i="10"/>
  <c r="CC3" i="10"/>
  <c r="CD3" i="10"/>
  <c r="X3" i="10"/>
  <c r="W3" i="10"/>
  <c r="CE19" i="10"/>
  <c r="CD19" i="10"/>
  <c r="CC19" i="10"/>
  <c r="CC20" i="10" s="1"/>
  <c r="CB19" i="10"/>
  <c r="CA19" i="10"/>
  <c r="CA20" i="10" s="1"/>
  <c r="BZ19" i="10"/>
  <c r="BY19" i="10"/>
  <c r="BY20" i="10" s="1"/>
  <c r="BX19" i="10"/>
  <c r="BW19" i="10"/>
  <c r="BW20" i="10" s="1"/>
  <c r="BV19" i="10"/>
  <c r="BU19" i="10"/>
  <c r="BU20" i="10" s="1"/>
  <c r="BT19" i="10"/>
  <c r="BS19" i="10"/>
  <c r="BS20" i="10" s="1"/>
  <c r="BR19" i="10"/>
  <c r="BQ19" i="10"/>
  <c r="BQ20" i="10" s="1"/>
  <c r="BP19" i="10"/>
  <c r="BO19" i="10"/>
  <c r="BO20" i="10" s="1"/>
  <c r="BN19" i="10"/>
  <c r="BM19" i="10"/>
  <c r="BM20" i="10" s="1"/>
  <c r="BL19" i="10"/>
  <c r="BK19" i="10"/>
  <c r="BK20" i="10" s="1"/>
  <c r="BJ19" i="10"/>
  <c r="BI19" i="10"/>
  <c r="BI20" i="10" s="1"/>
  <c r="BH19" i="10"/>
  <c r="BG19" i="10"/>
  <c r="BG20" i="10" s="1"/>
  <c r="BF19" i="10"/>
  <c r="BE19" i="10"/>
  <c r="BE20" i="10" s="1"/>
  <c r="BD19" i="10"/>
  <c r="BC19" i="10"/>
  <c r="BC20" i="10" s="1"/>
  <c r="BB19" i="10"/>
  <c r="BB20" i="10" s="1"/>
  <c r="BA19" i="10"/>
  <c r="BA20" i="10" s="1"/>
  <c r="AZ19" i="10"/>
  <c r="AZ20" i="10" s="1"/>
  <c r="AY19" i="10"/>
  <c r="AY20" i="10" s="1"/>
  <c r="AX19" i="10"/>
  <c r="AX20" i="10" s="1"/>
  <c r="AW19" i="10"/>
  <c r="AW20" i="10" s="1"/>
  <c r="AV19" i="10"/>
  <c r="AV20" i="10" s="1"/>
  <c r="AU19" i="10"/>
  <c r="AU20" i="10" s="1"/>
  <c r="AT19" i="10"/>
  <c r="AT20" i="10" s="1"/>
  <c r="AS19" i="10"/>
  <c r="AS20" i="10" s="1"/>
  <c r="AR19" i="10"/>
  <c r="AR20" i="10" s="1"/>
  <c r="AQ19" i="10"/>
  <c r="AQ20" i="10" s="1"/>
  <c r="AP19" i="10"/>
  <c r="AP20" i="10" s="1"/>
  <c r="AO19" i="10"/>
  <c r="AO20" i="10" s="1"/>
  <c r="AN19" i="10"/>
  <c r="AN20" i="10" s="1"/>
  <c r="AM19" i="10"/>
  <c r="AM20" i="10" s="1"/>
  <c r="AL19" i="10"/>
  <c r="AL20" i="10" s="1"/>
  <c r="AK19" i="10"/>
  <c r="AK20" i="10" s="1"/>
  <c r="AJ19" i="10"/>
  <c r="AJ20" i="10" s="1"/>
  <c r="AI19" i="10"/>
  <c r="AI20" i="10" s="1"/>
  <c r="AH19" i="10"/>
  <c r="AH20" i="10" s="1"/>
  <c r="AG19" i="10"/>
  <c r="AG20" i="10" s="1"/>
  <c r="AF19" i="10"/>
  <c r="AF20" i="10" s="1"/>
  <c r="AE19" i="10"/>
  <c r="AE20" i="10" s="1"/>
  <c r="AD19" i="10"/>
  <c r="AD20" i="10" s="1"/>
  <c r="AC19" i="10"/>
  <c r="AC20" i="10" s="1"/>
  <c r="AB19" i="10"/>
  <c r="AB20" i="10" s="1"/>
  <c r="AA19" i="10"/>
  <c r="AA20" i="10" s="1"/>
  <c r="Z19" i="10"/>
  <c r="Z20" i="10" s="1"/>
  <c r="Y19" i="10"/>
  <c r="Y20" i="10" s="1"/>
  <c r="X19" i="10"/>
  <c r="X20" i="10" s="1"/>
  <c r="W19" i="10"/>
  <c r="W20" i="10" s="1"/>
  <c r="BD20" i="10" l="1"/>
  <c r="BF20" i="10"/>
  <c r="BH20" i="10"/>
  <c r="BJ20" i="10"/>
  <c r="BL20" i="10"/>
  <c r="BN20" i="10"/>
  <c r="BP20" i="10"/>
  <c r="BR20" i="10"/>
  <c r="BT20" i="10"/>
  <c r="BV20" i="10"/>
  <c r="BX20" i="10"/>
  <c r="BZ20" i="10"/>
  <c r="CB20" i="10"/>
  <c r="CD20" i="10"/>
  <c r="L62" i="3"/>
  <c r="N62" i="3"/>
  <c r="L63" i="3"/>
  <c r="N63" i="3"/>
  <c r="L64" i="3"/>
  <c r="N64" i="3"/>
  <c r="L65" i="3"/>
  <c r="N65" i="3"/>
  <c r="L66" i="3"/>
  <c r="N66" i="3"/>
  <c r="L67" i="3"/>
  <c r="N67" i="3"/>
  <c r="L68" i="3"/>
  <c r="N68" i="3"/>
  <c r="L69" i="3"/>
  <c r="N69" i="3"/>
  <c r="L70" i="3"/>
  <c r="N70" i="3"/>
  <c r="L71" i="3"/>
  <c r="N71" i="3"/>
  <c r="L72" i="3"/>
  <c r="N72" i="3"/>
  <c r="L73" i="3"/>
  <c r="N73" i="3"/>
  <c r="L15" i="3"/>
  <c r="N15" i="3"/>
  <c r="L74" i="3"/>
  <c r="N74" i="3"/>
  <c r="L75" i="3"/>
  <c r="N75" i="3"/>
  <c r="L8" i="3"/>
  <c r="N8" i="3"/>
  <c r="L9" i="3"/>
  <c r="N9" i="3"/>
  <c r="L4" i="3"/>
  <c r="N4" i="3"/>
  <c r="L10" i="3"/>
  <c r="N10" i="3"/>
  <c r="L11" i="3"/>
  <c r="N11" i="3"/>
  <c r="L12" i="3"/>
  <c r="N12" i="3"/>
  <c r="L13" i="3"/>
  <c r="N13" i="3"/>
  <c r="L14" i="3"/>
  <c r="N14" i="3"/>
  <c r="L5" i="3"/>
  <c r="N5" i="3"/>
  <c r="L93" i="3"/>
  <c r="N93" i="3"/>
  <c r="L103" i="3"/>
  <c r="L100" i="3"/>
  <c r="N4" i="14" l="1"/>
  <c r="L4" i="14"/>
  <c r="L84" i="5" l="1"/>
  <c r="N84" i="5"/>
  <c r="L85" i="5"/>
  <c r="N85" i="5"/>
  <c r="L86" i="5"/>
  <c r="N86" i="5"/>
  <c r="L87" i="5"/>
  <c r="N87" i="5"/>
  <c r="L101" i="3" l="1"/>
  <c r="L131" i="3"/>
  <c r="N131" i="3"/>
  <c r="L102" i="3"/>
  <c r="L132" i="3"/>
  <c r="N132" i="3"/>
  <c r="L3" i="3"/>
  <c r="N3" i="3"/>
  <c r="L21" i="3"/>
  <c r="N21" i="3"/>
  <c r="L6" i="3"/>
  <c r="N6" i="3"/>
  <c r="L127" i="3"/>
  <c r="N127" i="3"/>
  <c r="L95" i="3"/>
  <c r="N95" i="3"/>
  <c r="L7" i="3"/>
  <c r="N7" i="3"/>
  <c r="L94" i="3"/>
  <c r="N94" i="3"/>
  <c r="L91" i="3"/>
  <c r="N91" i="3"/>
  <c r="L92" i="3"/>
  <c r="N92" i="3"/>
  <c r="L88" i="3"/>
  <c r="N88" i="3"/>
  <c r="L89" i="3"/>
  <c r="N89" i="3"/>
  <c r="L90" i="3"/>
  <c r="N90" i="3"/>
  <c r="L22" i="3"/>
  <c r="N22" i="3"/>
  <c r="L16" i="3"/>
  <c r="N16" i="3"/>
  <c r="L23" i="3"/>
  <c r="N23" i="3"/>
  <c r="L24" i="3"/>
  <c r="N24" i="3"/>
  <c r="L25" i="3"/>
  <c r="N25" i="3"/>
  <c r="L26" i="3"/>
  <c r="N26" i="3"/>
  <c r="L27" i="3"/>
  <c r="N27" i="3"/>
  <c r="L28" i="3"/>
  <c r="N28" i="3"/>
  <c r="L29" i="3"/>
  <c r="N29" i="3"/>
  <c r="L30" i="3"/>
  <c r="N30" i="3"/>
  <c r="L31" i="3"/>
  <c r="N31" i="3"/>
  <c r="L32" i="3"/>
  <c r="N32" i="3"/>
  <c r="L33" i="3"/>
  <c r="N33" i="3"/>
  <c r="L34" i="3"/>
  <c r="N34" i="3"/>
  <c r="L35" i="3"/>
  <c r="N35" i="3"/>
  <c r="L36" i="3"/>
  <c r="N36" i="3"/>
  <c r="L17" i="3"/>
  <c r="N17" i="3"/>
  <c r="L37" i="3"/>
  <c r="N37" i="3"/>
  <c r="L38" i="3"/>
  <c r="N38" i="3"/>
  <c r="L39" i="3"/>
  <c r="N39" i="3"/>
  <c r="L40" i="3"/>
  <c r="N40" i="3"/>
  <c r="L41" i="3"/>
  <c r="N41" i="3"/>
  <c r="L42" i="3"/>
  <c r="N42" i="3"/>
  <c r="L43" i="3"/>
  <c r="N43" i="3"/>
  <c r="L44" i="3"/>
  <c r="N44" i="3"/>
  <c r="L18" i="3"/>
  <c r="N18" i="3"/>
  <c r="L45" i="3"/>
  <c r="N45" i="3"/>
  <c r="L46" i="3"/>
  <c r="N46" i="3"/>
  <c r="L47" i="3"/>
  <c r="N47" i="3"/>
  <c r="L48" i="3"/>
  <c r="N48" i="3"/>
  <c r="L49" i="3"/>
  <c r="N49" i="3"/>
  <c r="L50" i="3"/>
  <c r="N50" i="3"/>
  <c r="L51" i="3"/>
  <c r="N51" i="3"/>
  <c r="L52" i="3"/>
  <c r="N52" i="3"/>
  <c r="L53" i="3"/>
  <c r="N53" i="3"/>
  <c r="L54" i="3"/>
  <c r="N54" i="3"/>
  <c r="L55" i="3"/>
  <c r="N55" i="3"/>
  <c r="L56" i="3"/>
  <c r="N56" i="3"/>
  <c r="L19" i="3"/>
  <c r="N19" i="3"/>
  <c r="L57" i="3"/>
  <c r="N57" i="3"/>
  <c r="L58" i="3"/>
  <c r="N58" i="3"/>
  <c r="L59" i="3"/>
  <c r="N59" i="3"/>
  <c r="L60" i="3"/>
  <c r="N60" i="3"/>
  <c r="L61" i="3"/>
  <c r="N61" i="3"/>
  <c r="L20" i="3"/>
  <c r="N20" i="3"/>
  <c r="J8" i="10" l="1"/>
  <c r="J3" i="10"/>
  <c r="L5" i="4" l="1"/>
  <c r="N5" i="4"/>
  <c r="L8" i="4"/>
  <c r="N8" i="4"/>
  <c r="L24" i="4"/>
  <c r="N24" i="4"/>
  <c r="L25" i="4"/>
  <c r="N25" i="4"/>
  <c r="L9" i="4"/>
  <c r="N9" i="4"/>
  <c r="L26" i="4"/>
  <c r="N26" i="4"/>
  <c r="L27" i="4"/>
  <c r="N27" i="4"/>
  <c r="L6" i="4"/>
  <c r="N6" i="4"/>
  <c r="L10" i="4"/>
  <c r="N10" i="4"/>
  <c r="L28" i="4"/>
  <c r="N28" i="4"/>
  <c r="L11" i="4"/>
  <c r="N11" i="4"/>
  <c r="L29" i="4"/>
  <c r="N29" i="4"/>
  <c r="L30" i="4"/>
  <c r="N30" i="4"/>
  <c r="L31" i="4"/>
  <c r="N31" i="4"/>
  <c r="N4" i="4"/>
  <c r="L4" i="4"/>
  <c r="N26" i="14" l="1"/>
  <c r="L26" i="14"/>
  <c r="L7" i="14" l="1"/>
  <c r="N7" i="14"/>
  <c r="L8" i="14"/>
  <c r="N8" i="14"/>
  <c r="L9" i="14"/>
  <c r="N9" i="14"/>
  <c r="L10" i="14"/>
  <c r="N10" i="14"/>
  <c r="L11" i="14"/>
  <c r="N11" i="14"/>
  <c r="L12" i="14"/>
  <c r="N12" i="14"/>
  <c r="L13" i="14"/>
  <c r="N13" i="14"/>
  <c r="L14" i="14"/>
  <c r="N14" i="14"/>
  <c r="L15" i="14"/>
  <c r="N15" i="14"/>
  <c r="L16" i="14"/>
  <c r="N16" i="14"/>
  <c r="L17" i="14"/>
  <c r="N17" i="14"/>
  <c r="L18" i="14"/>
  <c r="N18" i="14"/>
  <c r="L19" i="14"/>
  <c r="N19" i="14"/>
  <c r="L20" i="14"/>
  <c r="N20" i="14"/>
  <c r="L21" i="14"/>
  <c r="N21" i="14"/>
  <c r="L24" i="14"/>
  <c r="N24" i="14"/>
  <c r="L25" i="14"/>
  <c r="N25" i="14"/>
  <c r="L27" i="14"/>
  <c r="N27" i="14"/>
  <c r="L28" i="14"/>
  <c r="N28" i="14"/>
  <c r="L29" i="14"/>
  <c r="N29" i="14"/>
  <c r="L30" i="14"/>
  <c r="N30" i="14"/>
  <c r="L31" i="14"/>
  <c r="N31" i="14"/>
  <c r="L22" i="14"/>
  <c r="N22" i="14"/>
  <c r="L32" i="14"/>
  <c r="N32" i="14"/>
  <c r="L33" i="14"/>
  <c r="N33" i="14"/>
  <c r="L34" i="14"/>
  <c r="N34" i="14"/>
  <c r="L35" i="14"/>
  <c r="N35" i="14"/>
  <c r="L36" i="14"/>
  <c r="N36" i="14"/>
  <c r="L37" i="14"/>
  <c r="N37" i="14"/>
  <c r="L38" i="14"/>
  <c r="N38" i="14"/>
  <c r="L39" i="14"/>
  <c r="N39" i="14"/>
  <c r="L40" i="14"/>
  <c r="N40" i="14"/>
  <c r="L41" i="14"/>
  <c r="N41" i="14"/>
  <c r="L42" i="14"/>
  <c r="N42" i="14"/>
  <c r="L43" i="14"/>
  <c r="N43" i="14"/>
  <c r="L44" i="14"/>
  <c r="N44" i="14"/>
  <c r="L45" i="14"/>
  <c r="N45" i="14"/>
  <c r="L46" i="14"/>
  <c r="N46" i="14"/>
  <c r="L47" i="14"/>
  <c r="N47" i="14"/>
  <c r="L48" i="14"/>
  <c r="N48" i="14"/>
  <c r="L49" i="14"/>
  <c r="N49" i="14"/>
  <c r="L50" i="14"/>
  <c r="N50" i="14"/>
  <c r="L51" i="14"/>
  <c r="N51" i="14"/>
  <c r="L52" i="14"/>
  <c r="N52" i="14"/>
  <c r="L53" i="14"/>
  <c r="N53" i="14"/>
  <c r="L54" i="14"/>
  <c r="N54" i="14"/>
  <c r="L55" i="14"/>
  <c r="N55" i="14"/>
  <c r="L56" i="14"/>
  <c r="N56" i="14"/>
  <c r="L57" i="14"/>
  <c r="N57" i="14"/>
  <c r="L58" i="14"/>
  <c r="N58" i="14"/>
  <c r="L59" i="14"/>
  <c r="N59" i="14"/>
  <c r="L60" i="14"/>
  <c r="N60" i="14"/>
  <c r="L61" i="14"/>
  <c r="N61" i="14"/>
  <c r="L62" i="14"/>
  <c r="N62" i="14"/>
  <c r="L63" i="14"/>
  <c r="N63" i="14"/>
  <c r="L64" i="14"/>
  <c r="N64" i="14"/>
  <c r="L65" i="14"/>
  <c r="N65" i="14"/>
  <c r="L66" i="14"/>
  <c r="N66" i="14"/>
  <c r="L67" i="14"/>
  <c r="N67" i="14"/>
  <c r="L68" i="14"/>
  <c r="N68" i="14"/>
  <c r="L69" i="14"/>
  <c r="N69" i="14"/>
  <c r="L70" i="14"/>
  <c r="N70" i="14"/>
  <c r="L71" i="14"/>
  <c r="N71" i="14"/>
  <c r="L72" i="14"/>
  <c r="N72" i="14"/>
  <c r="L73" i="14"/>
  <c r="N73" i="14"/>
  <c r="L74" i="14"/>
  <c r="N74" i="14"/>
  <c r="L75" i="14"/>
  <c r="N75" i="14"/>
  <c r="L76" i="14"/>
  <c r="N76" i="14"/>
  <c r="L77" i="14"/>
  <c r="N77" i="14"/>
  <c r="L78" i="14"/>
  <c r="N78" i="14"/>
  <c r="L79" i="14"/>
  <c r="N79" i="14"/>
  <c r="L80" i="14"/>
  <c r="N80" i="14"/>
  <c r="L81" i="14"/>
  <c r="N81" i="14"/>
  <c r="L82" i="14"/>
  <c r="N82" i="14"/>
  <c r="L83" i="14"/>
  <c r="N83" i="14"/>
  <c r="L23" i="14"/>
  <c r="N23" i="14"/>
  <c r="L84" i="14"/>
  <c r="N84" i="14"/>
  <c r="L85" i="14"/>
  <c r="N85" i="14"/>
  <c r="L86" i="14"/>
  <c r="N86" i="14"/>
  <c r="L87" i="14"/>
  <c r="N87" i="14"/>
  <c r="L88" i="14"/>
  <c r="N88" i="14"/>
  <c r="L89" i="14"/>
  <c r="N89" i="14"/>
  <c r="L90" i="14"/>
  <c r="N90" i="14"/>
  <c r="N20" i="4" l="1"/>
  <c r="L20" i="4"/>
  <c r="N15" i="4"/>
  <c r="L15" i="4"/>
  <c r="N6" i="14" l="1"/>
  <c r="L6" i="14"/>
  <c r="N5" i="14"/>
  <c r="L5" i="14"/>
  <c r="N3" i="14"/>
  <c r="L3" i="14"/>
  <c r="U3" i="14" l="1"/>
  <c r="E8" i="10" s="1"/>
  <c r="S3" i="14"/>
  <c r="C8" i="10" s="1"/>
  <c r="T3" i="14"/>
  <c r="D8" i="10" s="1"/>
  <c r="V3" i="14" l="1"/>
  <c r="F8" i="10" s="1"/>
  <c r="N32" i="4" l="1"/>
  <c r="N33" i="4"/>
  <c r="N34" i="4"/>
  <c r="N35" i="4"/>
  <c r="N12" i="4"/>
  <c r="N36" i="4"/>
  <c r="N37" i="4"/>
  <c r="N38" i="4"/>
  <c r="N39" i="4"/>
  <c r="N40" i="4"/>
  <c r="N41" i="4"/>
  <c r="N42" i="4"/>
  <c r="N13" i="4"/>
  <c r="N43" i="4"/>
  <c r="N44" i="4"/>
  <c r="N45" i="4"/>
  <c r="N46" i="4"/>
  <c r="N47" i="4"/>
  <c r="N48" i="4"/>
  <c r="N49" i="4"/>
  <c r="N7" i="4"/>
  <c r="N14" i="4"/>
  <c r="N50" i="4"/>
  <c r="N16" i="4"/>
  <c r="N51" i="4"/>
  <c r="N52" i="4"/>
  <c r="N53" i="4"/>
  <c r="N54" i="4"/>
  <c r="N55" i="4"/>
  <c r="N56" i="4"/>
  <c r="N57" i="4"/>
  <c r="N17" i="4"/>
  <c r="N58" i="4"/>
  <c r="N59" i="4"/>
  <c r="N60" i="4"/>
  <c r="N61" i="4"/>
  <c r="N62" i="4"/>
  <c r="N63" i="4"/>
  <c r="N64" i="4"/>
  <c r="N18" i="4"/>
  <c r="N65" i="4"/>
  <c r="N66" i="4"/>
  <c r="N67" i="4"/>
  <c r="N68" i="4"/>
  <c r="N69" i="4"/>
  <c r="N70" i="4"/>
  <c r="N71" i="4"/>
  <c r="N19" i="4"/>
  <c r="N21" i="4"/>
  <c r="N72" i="4"/>
  <c r="N22" i="4"/>
  <c r="N73" i="4"/>
  <c r="N74" i="4"/>
  <c r="N75" i="4"/>
  <c r="N76" i="4"/>
  <c r="N77" i="4"/>
  <c r="N78" i="4"/>
  <c r="N79" i="4"/>
  <c r="N23" i="4"/>
  <c r="N80" i="4"/>
  <c r="N81" i="4"/>
  <c r="N82" i="4"/>
  <c r="N83" i="4"/>
  <c r="N84" i="4"/>
  <c r="N85" i="4"/>
  <c r="N86" i="4"/>
  <c r="N87" i="4"/>
  <c r="N88" i="4"/>
  <c r="N89" i="4"/>
  <c r="N3" i="6"/>
  <c r="L3" i="6"/>
  <c r="N3" i="5"/>
  <c r="L3" i="5"/>
  <c r="N3" i="4"/>
  <c r="L3" i="4"/>
  <c r="N4" i="5"/>
  <c r="N5" i="5"/>
  <c r="N7" i="5"/>
  <c r="N9" i="5"/>
  <c r="N10" i="5"/>
  <c r="N11" i="5"/>
  <c r="N12" i="5"/>
  <c r="N13" i="5"/>
  <c r="N14" i="5"/>
  <c r="N22" i="5"/>
  <c r="N23" i="5"/>
  <c r="N24" i="5"/>
  <c r="N6" i="5"/>
  <c r="N16" i="5"/>
  <c r="N17" i="5"/>
  <c r="N18" i="5"/>
  <c r="N19" i="5"/>
  <c r="N20" i="5"/>
  <c r="N21" i="5"/>
  <c r="N25" i="5"/>
  <c r="N26" i="5"/>
  <c r="N27" i="5"/>
  <c r="N28" i="5"/>
  <c r="N29" i="5"/>
  <c r="N30" i="5"/>
  <c r="N31" i="5"/>
  <c r="N32" i="5"/>
  <c r="N33" i="5"/>
  <c r="N34" i="5"/>
  <c r="N35" i="5"/>
  <c r="N36" i="5"/>
  <c r="N37" i="5"/>
  <c r="N38" i="5"/>
  <c r="N39" i="5"/>
  <c r="N40" i="5"/>
  <c r="N41" i="5"/>
  <c r="N42" i="5"/>
  <c r="N43" i="5"/>
  <c r="N44" i="5"/>
  <c r="N45" i="5"/>
  <c r="N46" i="5"/>
  <c r="N47" i="5"/>
  <c r="N48" i="5"/>
  <c r="N49" i="5"/>
  <c r="N50" i="5"/>
  <c r="N51" i="5"/>
  <c r="N52" i="5"/>
  <c r="N53" i="5"/>
  <c r="N54" i="5"/>
  <c r="N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5" i="6"/>
  <c r="N6" i="6"/>
  <c r="N7" i="6"/>
  <c r="N4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N29" i="6"/>
  <c r="N4" i="1"/>
  <c r="N8" i="1"/>
  <c r="N9" i="1"/>
  <c r="N11" i="1"/>
  <c r="N16" i="1"/>
  <c r="N17" i="1"/>
  <c r="N21" i="1"/>
  <c r="N27" i="1"/>
  <c r="N7" i="1"/>
  <c r="N10" i="1"/>
  <c r="N12" i="1"/>
  <c r="N13" i="1"/>
  <c r="N15" i="1"/>
  <c r="N18" i="1"/>
  <c r="N20" i="1"/>
  <c r="N23" i="1"/>
  <c r="N24" i="1"/>
  <c r="N26" i="1"/>
  <c r="N25" i="1"/>
  <c r="N6" i="1"/>
  <c r="T3" i="4" l="1"/>
  <c r="D16" i="10" s="1"/>
  <c r="U3" i="4"/>
  <c r="E16" i="10" s="1"/>
  <c r="S3" i="4"/>
  <c r="T3" i="6"/>
  <c r="D24" i="10" s="1"/>
  <c r="U3" i="6"/>
  <c r="E24" i="10" s="1"/>
  <c r="S3" i="6"/>
  <c r="V3" i="4" l="1"/>
  <c r="F16" i="10" s="1"/>
  <c r="V3" i="6"/>
  <c r="F24" i="10" s="1"/>
  <c r="C16" i="10"/>
  <c r="C24" i="10"/>
  <c r="L83" i="5" l="1"/>
  <c r="L82" i="5"/>
  <c r="L81" i="5"/>
  <c r="L80" i="5"/>
  <c r="L79" i="5"/>
  <c r="L78" i="5"/>
  <c r="L77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1" i="5"/>
  <c r="L20" i="5"/>
  <c r="L19" i="5"/>
  <c r="L18" i="5"/>
  <c r="L17" i="5"/>
  <c r="L16" i="5"/>
  <c r="L6" i="5"/>
  <c r="L24" i="5"/>
  <c r="L23" i="5"/>
  <c r="L22" i="5"/>
  <c r="L15" i="5"/>
  <c r="L14" i="5"/>
  <c r="L13" i="5"/>
  <c r="L12" i="5"/>
  <c r="L11" i="5"/>
  <c r="L10" i="5"/>
  <c r="L9" i="5"/>
  <c r="L7" i="5"/>
  <c r="L5" i="5"/>
  <c r="L4" i="5"/>
  <c r="L89" i="4" l="1"/>
  <c r="L88" i="4"/>
  <c r="L87" i="4"/>
  <c r="L86" i="4"/>
  <c r="L85" i="4"/>
  <c r="L84" i="4"/>
  <c r="L83" i="4"/>
  <c r="L82" i="4"/>
  <c r="L81" i="4"/>
  <c r="L80" i="4"/>
  <c r="L23" i="4"/>
  <c r="L79" i="4"/>
  <c r="L78" i="4"/>
  <c r="L77" i="4"/>
  <c r="L76" i="4"/>
  <c r="L75" i="4"/>
  <c r="L74" i="4"/>
  <c r="L73" i="4"/>
  <c r="L22" i="4"/>
  <c r="L72" i="4"/>
  <c r="L21" i="4"/>
  <c r="L19" i="4"/>
  <c r="L71" i="4"/>
  <c r="L70" i="4"/>
  <c r="L69" i="4"/>
  <c r="L68" i="4"/>
  <c r="L67" i="4"/>
  <c r="L66" i="4"/>
  <c r="L65" i="4"/>
  <c r="L18" i="4"/>
  <c r="L64" i="4"/>
  <c r="L63" i="4"/>
  <c r="L62" i="4"/>
  <c r="L61" i="4"/>
  <c r="L60" i="4"/>
  <c r="L59" i="4"/>
  <c r="L58" i="4"/>
  <c r="L17" i="4"/>
  <c r="L57" i="4"/>
  <c r="L56" i="4"/>
  <c r="L55" i="4"/>
  <c r="L54" i="4"/>
  <c r="L53" i="4"/>
  <c r="L52" i="4"/>
  <c r="L51" i="4"/>
  <c r="L16" i="4"/>
  <c r="L50" i="4"/>
  <c r="L14" i="4"/>
  <c r="L7" i="4"/>
  <c r="L49" i="4"/>
  <c r="L48" i="4"/>
  <c r="L47" i="4"/>
  <c r="L46" i="4"/>
  <c r="L45" i="4"/>
  <c r="L44" i="4"/>
  <c r="L43" i="4"/>
  <c r="L13" i="4"/>
  <c r="L42" i="4"/>
  <c r="L41" i="4"/>
  <c r="L40" i="4"/>
  <c r="L39" i="4"/>
  <c r="L38" i="4"/>
  <c r="L37" i="4"/>
  <c r="L36" i="4"/>
  <c r="L12" i="4"/>
  <c r="L35" i="4"/>
  <c r="L34" i="4"/>
  <c r="L33" i="4"/>
  <c r="L32" i="4"/>
  <c r="L5" i="6" l="1"/>
  <c r="L6" i="6"/>
  <c r="L7" i="6"/>
  <c r="L4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4" i="1"/>
  <c r="L5" i="1"/>
  <c r="L8" i="1"/>
  <c r="L9" i="1"/>
  <c r="L11" i="1"/>
  <c r="L14" i="1"/>
  <c r="L16" i="1"/>
  <c r="L17" i="1"/>
  <c r="L21" i="1"/>
  <c r="L22" i="1"/>
  <c r="L27" i="1"/>
  <c r="L7" i="1"/>
  <c r="L10" i="1"/>
  <c r="L12" i="1"/>
  <c r="L13" i="1"/>
  <c r="L15" i="1"/>
  <c r="L18" i="1"/>
  <c r="L19" i="1"/>
  <c r="L20" i="1"/>
  <c r="L23" i="1"/>
  <c r="L24" i="1"/>
  <c r="L26" i="1"/>
  <c r="L25" i="1"/>
  <c r="L6" i="1"/>
  <c r="L3" i="1"/>
  <c r="N15" i="5"/>
  <c r="U3" i="5" s="1"/>
  <c r="E20" i="10" s="1"/>
  <c r="P3" i="6"/>
  <c r="T3" i="5" l="1"/>
  <c r="D20" i="10" s="1"/>
  <c r="S3" i="5"/>
  <c r="K2" i="1"/>
  <c r="K2" i="3"/>
  <c r="K2" i="4"/>
  <c r="K2" i="6"/>
  <c r="P14" i="4"/>
  <c r="O27" i="1"/>
  <c r="O16" i="1"/>
  <c r="O14" i="4"/>
  <c r="O60" i="4"/>
  <c r="O26" i="1"/>
  <c r="O22" i="1"/>
  <c r="P60" i="4"/>
  <c r="P23" i="5"/>
  <c r="O80" i="5"/>
  <c r="P78" i="5"/>
  <c r="O61" i="4"/>
  <c r="P16" i="4"/>
  <c r="O15" i="5"/>
  <c r="O65" i="5"/>
  <c r="P63" i="5"/>
  <c r="P19" i="6"/>
  <c r="P12" i="4"/>
  <c r="P88" i="4"/>
  <c r="O46" i="5"/>
  <c r="P44" i="5"/>
  <c r="O13" i="6"/>
  <c r="O81" i="4"/>
  <c r="P21" i="4"/>
  <c r="O31" i="5"/>
  <c r="P28" i="5"/>
  <c r="P13" i="6"/>
  <c r="O68" i="14"/>
  <c r="O83" i="14"/>
  <c r="O17" i="14"/>
  <c r="P9" i="14"/>
  <c r="O18" i="14"/>
  <c r="P34" i="14"/>
  <c r="O27" i="14"/>
  <c r="P24" i="14"/>
  <c r="P69" i="14"/>
  <c r="O53" i="14"/>
  <c r="P45" i="14"/>
  <c r="P29" i="4"/>
  <c r="P30" i="4"/>
  <c r="P4" i="1"/>
  <c r="P23" i="1"/>
  <c r="P15" i="1"/>
  <c r="O13" i="1"/>
  <c r="O50" i="4"/>
  <c r="P9" i="1"/>
  <c r="O71" i="4"/>
  <c r="O52" i="5"/>
  <c r="P50" i="5"/>
  <c r="O21" i="6"/>
  <c r="P23" i="4"/>
  <c r="O37" i="5"/>
  <c r="P34" i="5"/>
  <c r="O5" i="6"/>
  <c r="O73" i="4"/>
  <c r="P65" i="4"/>
  <c r="O6" i="5"/>
  <c r="O82" i="5"/>
  <c r="P80" i="5"/>
  <c r="O59" i="4"/>
  <c r="P15" i="4"/>
  <c r="O23" i="5"/>
  <c r="O67" i="5"/>
  <c r="P65" i="5"/>
  <c r="P25" i="6"/>
  <c r="O60" i="14"/>
  <c r="O47" i="14"/>
  <c r="P39" i="14"/>
  <c r="O5" i="1"/>
  <c r="P14" i="1"/>
  <c r="P5" i="14"/>
  <c r="O37" i="4"/>
  <c r="O4" i="1"/>
  <c r="O35" i="4"/>
  <c r="P72" i="4"/>
  <c r="O32" i="5"/>
  <c r="P29" i="5"/>
  <c r="P14" i="6"/>
  <c r="O22" i="4"/>
  <c r="P18" i="4"/>
  <c r="O24" i="5"/>
  <c r="O81" i="5"/>
  <c r="P79" i="5"/>
  <c r="O58" i="4"/>
  <c r="P7" i="4"/>
  <c r="O12" i="5"/>
  <c r="O62" i="5"/>
  <c r="P60" i="5"/>
  <c r="O27" i="6"/>
  <c r="P33" i="4"/>
  <c r="P85" i="4"/>
  <c r="O47" i="5"/>
  <c r="P45" i="5"/>
  <c r="O16" i="6"/>
  <c r="P68" i="14"/>
  <c r="P83" i="14"/>
  <c r="O67" i="14"/>
  <c r="P59" i="14"/>
  <c r="P82" i="14"/>
  <c r="P16" i="14"/>
  <c r="O8" i="14"/>
  <c r="O29" i="14"/>
  <c r="O37" i="14"/>
  <c r="P30" i="14"/>
  <c r="P56" i="3"/>
  <c r="O95" i="3"/>
  <c r="O72" i="4"/>
  <c r="O13" i="4"/>
  <c r="O48" i="4"/>
  <c r="P27" i="1"/>
  <c r="P20" i="1"/>
  <c r="P50" i="4"/>
  <c r="O14" i="5"/>
  <c r="O68" i="5"/>
  <c r="P66" i="5"/>
  <c r="P26" i="6"/>
  <c r="P42" i="4"/>
  <c r="O53" i="5"/>
  <c r="P51" i="5"/>
  <c r="O18" i="6"/>
  <c r="P25" i="1"/>
  <c r="O10" i="1"/>
  <c r="O24" i="1"/>
  <c r="P11" i="1"/>
  <c r="O47" i="4"/>
  <c r="P3" i="1"/>
  <c r="O57" i="4"/>
  <c r="P86" i="4"/>
  <c r="O48" i="5"/>
  <c r="P46" i="5"/>
  <c r="O17" i="6"/>
  <c r="O87" i="4"/>
  <c r="P76" i="4"/>
  <c r="O33" i="5"/>
  <c r="P30" i="5"/>
  <c r="P15" i="6"/>
  <c r="O20" i="4"/>
  <c r="P62" i="4"/>
  <c r="P15" i="5"/>
  <c r="O78" i="5"/>
  <c r="P76" i="5"/>
  <c r="O56" i="4"/>
  <c r="P47" i="4"/>
  <c r="O13" i="5"/>
  <c r="O63" i="5"/>
  <c r="P61" i="5"/>
  <c r="P21" i="6"/>
  <c r="P14" i="14"/>
  <c r="P67" i="14"/>
  <c r="O51" i="14"/>
  <c r="P43" i="14"/>
  <c r="P52" i="14"/>
  <c r="O82" i="14"/>
  <c r="P66" i="14"/>
  <c r="O58" i="14"/>
  <c r="O84" i="14"/>
  <c r="O19" i="14"/>
  <c r="P11" i="14"/>
  <c r="O60" i="3"/>
  <c r="P50" i="3"/>
  <c r="O12" i="1"/>
  <c r="O52" i="4"/>
  <c r="O86" i="4"/>
  <c r="P24" i="1"/>
  <c r="P21" i="1"/>
  <c r="O32" i="4"/>
  <c r="P64" i="4"/>
  <c r="O17" i="5"/>
  <c r="P24" i="5"/>
  <c r="P82" i="5"/>
  <c r="O18" i="4"/>
  <c r="P54" i="4"/>
  <c r="P4" i="5"/>
  <c r="O69" i="5"/>
  <c r="P67" i="5"/>
  <c r="P23" i="6"/>
  <c r="P39" i="4"/>
  <c r="O50" i="5"/>
  <c r="P48" i="5"/>
  <c r="P18" i="6"/>
  <c r="O85" i="4"/>
  <c r="P74" i="4"/>
  <c r="O35" i="5"/>
  <c r="P32" i="5"/>
  <c r="O7" i="6"/>
  <c r="O79" i="14"/>
  <c r="O13" i="14"/>
  <c r="O36" i="4"/>
  <c r="O12" i="4"/>
  <c r="O41" i="4"/>
  <c r="P16" i="1"/>
  <c r="O79" i="4"/>
  <c r="P13" i="1"/>
  <c r="P48" i="4"/>
  <c r="O10" i="5"/>
  <c r="O64" i="5"/>
  <c r="P62" i="5"/>
  <c r="P22" i="6"/>
  <c r="P38" i="4"/>
  <c r="O49" i="5"/>
  <c r="P47" i="5"/>
  <c r="P16" i="6"/>
  <c r="O84" i="4"/>
  <c r="P73" i="4"/>
  <c r="O30" i="5"/>
  <c r="P27" i="5"/>
  <c r="P12" i="6"/>
  <c r="O70" i="4"/>
  <c r="P59" i="4"/>
  <c r="P22" i="5"/>
  <c r="O79" i="5"/>
  <c r="P77" i="5"/>
  <c r="O24" i="14"/>
  <c r="O35" i="14"/>
  <c r="P28" i="14"/>
  <c r="O64" i="14"/>
  <c r="O66" i="14"/>
  <c r="P50" i="14"/>
  <c r="O42" i="14"/>
  <c r="P72" i="14"/>
  <c r="P84" i="14"/>
  <c r="O69" i="14"/>
  <c r="P61" i="14"/>
  <c r="P40" i="3"/>
  <c r="O6" i="3"/>
  <c r="P41" i="5"/>
  <c r="P22" i="1"/>
  <c r="P41" i="4"/>
  <c r="O3" i="1"/>
  <c r="O44" i="4"/>
  <c r="O11" i="1"/>
  <c r="O42" i="4"/>
  <c r="P75" i="4"/>
  <c r="O36" i="5"/>
  <c r="P33" i="5"/>
  <c r="O4" i="6"/>
  <c r="O76" i="4"/>
  <c r="P68" i="4"/>
  <c r="O18" i="5"/>
  <c r="P6" i="5"/>
  <c r="P83" i="5"/>
  <c r="O62" i="4"/>
  <c r="P51" i="4"/>
  <c r="O22" i="5"/>
  <c r="O66" i="5"/>
  <c r="P64" i="5"/>
  <c r="P20" i="6"/>
  <c r="P36" i="4"/>
  <c r="P89" i="4"/>
  <c r="O51" i="5"/>
  <c r="P49" i="5"/>
  <c r="O20" i="6"/>
  <c r="P56" i="14"/>
  <c r="P79" i="14"/>
  <c r="O63" i="14"/>
  <c r="P77" i="4"/>
  <c r="O21" i="4"/>
  <c r="P81" i="5"/>
  <c r="O22" i="14"/>
  <c r="P78" i="14"/>
  <c r="P12" i="14"/>
  <c r="O14" i="14"/>
  <c r="O33" i="14"/>
  <c r="P25" i="14"/>
  <c r="P41" i="3"/>
  <c r="P27" i="4"/>
  <c r="P6" i="14"/>
  <c r="O38" i="4"/>
  <c r="O7" i="4"/>
  <c r="P12" i="1"/>
  <c r="P44" i="4"/>
  <c r="O25" i="1"/>
  <c r="P53" i="4"/>
  <c r="P9" i="5"/>
  <c r="O72" i="5"/>
  <c r="P70" i="5"/>
  <c r="O54" i="4"/>
  <c r="P45" i="4"/>
  <c r="O5" i="5"/>
  <c r="O34" i="5"/>
  <c r="P63" i="4"/>
  <c r="P55" i="14"/>
  <c r="P40" i="14"/>
  <c r="O78" i="14"/>
  <c r="P62" i="14"/>
  <c r="O54" i="14"/>
  <c r="O81" i="14"/>
  <c r="O15" i="14"/>
  <c r="P7" i="14"/>
  <c r="O45" i="3"/>
  <c r="P20" i="3"/>
  <c r="O19" i="1"/>
  <c r="O64" i="4"/>
  <c r="P37" i="4"/>
  <c r="O43" i="4"/>
  <c r="O39" i="4"/>
  <c r="P67" i="4"/>
  <c r="O21" i="5"/>
  <c r="P18" i="5"/>
  <c r="P7" i="6"/>
  <c r="O68" i="4"/>
  <c r="P17" i="4"/>
  <c r="P10" i="5"/>
  <c r="O73" i="5"/>
  <c r="P71" i="5"/>
  <c r="P27" i="6"/>
  <c r="P13" i="4"/>
  <c r="O54" i="5"/>
  <c r="P52" i="5"/>
  <c r="O19" i="6"/>
  <c r="O89" i="4"/>
  <c r="P78" i="4"/>
  <c r="O39" i="5"/>
  <c r="P36" i="5"/>
  <c r="O10" i="6"/>
  <c r="P87" i="14"/>
  <c r="P90" i="14"/>
  <c r="O75" i="14"/>
  <c r="O9" i="14"/>
  <c r="O23" i="14"/>
  <c r="P89" i="14"/>
  <c r="P27" i="14"/>
  <c r="O16" i="14"/>
  <c r="O56" i="14"/>
  <c r="O45" i="14"/>
  <c r="P37" i="14"/>
  <c r="O11" i="4"/>
  <c r="P55" i="3"/>
  <c r="O34" i="4"/>
  <c r="P8" i="1"/>
  <c r="O67" i="4"/>
  <c r="P34" i="4"/>
  <c r="O4" i="5"/>
  <c r="O60" i="5"/>
  <c r="P58" i="5"/>
  <c r="O29" i="6"/>
  <c r="P35" i="4"/>
  <c r="P87" i="4"/>
  <c r="O45" i="5"/>
  <c r="P43" i="5"/>
  <c r="O12" i="6"/>
  <c r="O80" i="4"/>
  <c r="P20" i="4"/>
  <c r="O26" i="5"/>
  <c r="P20" i="5"/>
  <c r="P8" i="6"/>
  <c r="O66" i="4"/>
  <c r="P56" i="4"/>
  <c r="P12" i="5"/>
  <c r="O75" i="5"/>
  <c r="P73" i="5"/>
  <c r="K2" i="10"/>
  <c r="O36" i="14"/>
  <c r="P31" i="5"/>
  <c r="O16" i="5"/>
  <c r="O10" i="14"/>
  <c r="P21" i="14"/>
  <c r="O52" i="14"/>
  <c r="P46" i="14"/>
  <c r="O38" i="14"/>
  <c r="P60" i="14"/>
  <c r="P81" i="14"/>
  <c r="O65" i="14"/>
  <c r="P57" i="14"/>
  <c r="O35" i="3"/>
  <c r="P6" i="3"/>
  <c r="P10" i="1"/>
  <c r="O14" i="1"/>
  <c r="O9" i="1"/>
  <c r="O33" i="4"/>
  <c r="O21" i="1"/>
  <c r="O49" i="4"/>
  <c r="P79" i="4"/>
  <c r="O40" i="5"/>
  <c r="P37" i="5"/>
  <c r="O11" i="6"/>
  <c r="O23" i="4"/>
  <c r="P19" i="4"/>
  <c r="O25" i="5"/>
  <c r="P19" i="5"/>
  <c r="P4" i="6"/>
  <c r="O65" i="4"/>
  <c r="P55" i="4"/>
  <c r="P5" i="5"/>
  <c r="O70" i="5"/>
  <c r="P68" i="5"/>
  <c r="P24" i="6"/>
  <c r="P40" i="4"/>
  <c r="O55" i="5"/>
  <c r="P53" i="5"/>
  <c r="O24" i="6"/>
  <c r="P44" i="14"/>
  <c r="P75" i="14"/>
  <c r="O59" i="14"/>
  <c r="P51" i="14"/>
  <c r="P76" i="14"/>
  <c r="O89" i="14"/>
  <c r="P74" i="14"/>
  <c r="O88" i="4"/>
  <c r="P17" i="6"/>
  <c r="O83" i="5"/>
  <c r="P31" i="14"/>
  <c r="O20" i="14"/>
  <c r="P10" i="14"/>
  <c r="P65" i="14"/>
  <c r="O49" i="14"/>
  <c r="P41" i="14"/>
  <c r="P10" i="4"/>
  <c r="O25" i="4"/>
  <c r="O23" i="1"/>
  <c r="P6" i="1"/>
  <c r="O6" i="1"/>
  <c r="O20" i="1"/>
  <c r="O53" i="4"/>
  <c r="P17" i="1"/>
  <c r="O82" i="4"/>
  <c r="O56" i="5"/>
  <c r="P54" i="5"/>
  <c r="O25" i="6"/>
  <c r="P83" i="4"/>
  <c r="O41" i="5"/>
  <c r="P38" i="5"/>
  <c r="O8" i="6"/>
  <c r="O77" i="4"/>
  <c r="P69" i="4"/>
  <c r="O19" i="5"/>
  <c r="P16" i="5"/>
  <c r="P5" i="6"/>
  <c r="O63" i="4"/>
  <c r="P52" i="4"/>
  <c r="P7" i="5"/>
  <c r="O71" i="5"/>
  <c r="P69" i="5"/>
  <c r="P29" i="6"/>
  <c r="O48" i="14"/>
  <c r="O43" i="14"/>
  <c r="P35" i="14"/>
  <c r="P32" i="14"/>
  <c r="O74" i="14"/>
  <c r="P58" i="14"/>
  <c r="O50" i="14"/>
  <c r="O77" i="14"/>
  <c r="O11" i="14"/>
  <c r="P11" i="4"/>
  <c r="P31" i="3"/>
  <c r="P47" i="3"/>
  <c r="P5" i="1"/>
  <c r="O75" i="4"/>
  <c r="O6" i="14"/>
  <c r="O46" i="4"/>
  <c r="P71" i="4"/>
  <c r="O28" i="5"/>
  <c r="P25" i="5"/>
  <c r="P10" i="6"/>
  <c r="O19" i="4"/>
  <c r="P61" i="4"/>
  <c r="P14" i="5"/>
  <c r="O77" i="5"/>
  <c r="P75" i="5"/>
  <c r="O55" i="4"/>
  <c r="P46" i="4"/>
  <c r="O7" i="5"/>
  <c r="O58" i="5"/>
  <c r="P56" i="5"/>
  <c r="P55" i="5"/>
  <c r="O38" i="5"/>
  <c r="P66" i="4"/>
  <c r="P17" i="14"/>
  <c r="P8" i="14"/>
  <c r="O30" i="14"/>
  <c r="P53" i="3"/>
  <c r="O8" i="1"/>
  <c r="O51" i="4"/>
  <c r="O5" i="14"/>
  <c r="P57" i="4"/>
  <c r="O76" i="5"/>
  <c r="O17" i="4"/>
  <c r="O11" i="5"/>
  <c r="P59" i="5"/>
  <c r="P32" i="4"/>
  <c r="O42" i="5"/>
  <c r="O9" i="6"/>
  <c r="O9" i="5"/>
  <c r="P21" i="5"/>
  <c r="O14" i="6"/>
  <c r="P29" i="14"/>
  <c r="O86" i="14"/>
  <c r="O21" i="14"/>
  <c r="P13" i="14"/>
  <c r="O32" i="14"/>
  <c r="P38" i="14"/>
  <c r="O31" i="14"/>
  <c r="P36" i="14"/>
  <c r="P73" i="14"/>
  <c r="O57" i="14"/>
  <c r="P49" i="14"/>
  <c r="O22" i="3"/>
  <c r="P48" i="3"/>
  <c r="O56" i="3"/>
  <c r="P24" i="4"/>
  <c r="P88" i="3"/>
  <c r="O94" i="3"/>
  <c r="P38" i="3"/>
  <c r="P42" i="3"/>
  <c r="O30" i="3"/>
  <c r="O67" i="3"/>
  <c r="P103" i="3"/>
  <c r="P95" i="3"/>
  <c r="O131" i="3"/>
  <c r="P39" i="3"/>
  <c r="O33" i="3"/>
  <c r="O5" i="4"/>
  <c r="O46" i="3"/>
  <c r="P127" i="3"/>
  <c r="P86" i="5"/>
  <c r="P70" i="3"/>
  <c r="O64" i="3"/>
  <c r="O12" i="3"/>
  <c r="O14" i="3"/>
  <c r="P69" i="3"/>
  <c r="P45" i="3"/>
  <c r="O48" i="3"/>
  <c r="O31" i="4"/>
  <c r="O58" i="3"/>
  <c r="P32" i="3"/>
  <c r="O16" i="3"/>
  <c r="O73" i="3"/>
  <c r="P65" i="3"/>
  <c r="O4" i="14"/>
  <c r="O22" i="6"/>
  <c r="P35" i="5"/>
  <c r="O20" i="5"/>
  <c r="O40" i="14"/>
  <c r="O34" i="14"/>
  <c r="P77" i="14"/>
  <c r="P53" i="14"/>
  <c r="O21" i="3"/>
  <c r="P18" i="1"/>
  <c r="O17" i="1"/>
  <c r="O15" i="1"/>
  <c r="P82" i="4"/>
  <c r="P42" i="5"/>
  <c r="O83" i="4"/>
  <c r="O29" i="5"/>
  <c r="P11" i="6"/>
  <c r="P58" i="4"/>
  <c r="O74" i="5"/>
  <c r="O23" i="6"/>
  <c r="P43" i="4"/>
  <c r="O27" i="5"/>
  <c r="P40" i="5"/>
  <c r="O28" i="6"/>
  <c r="O71" i="14"/>
  <c r="P63" i="14"/>
  <c r="O72" i="14"/>
  <c r="P85" i="14"/>
  <c r="P20" i="14"/>
  <c r="O12" i="14"/>
  <c r="O44" i="14"/>
  <c r="O41" i="14"/>
  <c r="P33" i="14"/>
  <c r="O24" i="4"/>
  <c r="O49" i="3"/>
  <c r="O53" i="3"/>
  <c r="O41" i="3"/>
  <c r="P131" i="3"/>
  <c r="O26" i="4"/>
  <c r="O51" i="3"/>
  <c r="P31" i="4"/>
  <c r="P91" i="3"/>
  <c r="O7" i="3"/>
  <c r="O86" i="5"/>
  <c r="O65" i="3"/>
  <c r="P72" i="3"/>
  <c r="P68" i="3"/>
  <c r="O19" i="3"/>
  <c r="P5" i="4"/>
  <c r="P28" i="3"/>
  <c r="O91" i="3"/>
  <c r="P17" i="3"/>
  <c r="O27" i="3"/>
  <c r="P37" i="3"/>
  <c r="O32" i="3"/>
  <c r="O84" i="5"/>
  <c r="O11" i="3"/>
  <c r="P5" i="3"/>
  <c r="P43" i="3"/>
  <c r="P94" i="3"/>
  <c r="O34" i="3"/>
  <c r="P61" i="3"/>
  <c r="O44" i="3"/>
  <c r="O30" i="4"/>
  <c r="O57" i="3"/>
  <c r="P132" i="3"/>
  <c r="P87" i="5"/>
  <c r="O75" i="3"/>
  <c r="O100" i="3"/>
  <c r="P14" i="3"/>
  <c r="O6" i="6"/>
  <c r="P17" i="5"/>
  <c r="O90" i="14"/>
  <c r="O87" i="14"/>
  <c r="P19" i="14"/>
  <c r="O6" i="4"/>
  <c r="O45" i="4"/>
  <c r="P19" i="1"/>
  <c r="P26" i="1"/>
  <c r="P13" i="5"/>
  <c r="P74" i="5"/>
  <c r="P49" i="4"/>
  <c r="O61" i="5"/>
  <c r="O26" i="6"/>
  <c r="P84" i="4"/>
  <c r="P39" i="5"/>
  <c r="P28" i="6"/>
  <c r="P70" i="4"/>
  <c r="O43" i="5"/>
  <c r="P57" i="5"/>
  <c r="O80" i="14"/>
  <c r="P86" i="14"/>
  <c r="O55" i="14"/>
  <c r="P47" i="14"/>
  <c r="P64" i="14"/>
  <c r="O85" i="14"/>
  <c r="P70" i="14"/>
  <c r="O62" i="14"/>
  <c r="O76" i="14"/>
  <c r="O88" i="14"/>
  <c r="O25" i="14"/>
  <c r="P15" i="14"/>
  <c r="P35" i="3"/>
  <c r="O29" i="3"/>
  <c r="P22" i="3"/>
  <c r="P46" i="3"/>
  <c r="O17" i="3"/>
  <c r="O9" i="4"/>
  <c r="O50" i="3"/>
  <c r="O68" i="3"/>
  <c r="P71" i="3"/>
  <c r="P102" i="3"/>
  <c r="P60" i="3"/>
  <c r="O52" i="3"/>
  <c r="P26" i="4"/>
  <c r="O20" i="3"/>
  <c r="P90" i="3"/>
  <c r="P36" i="3"/>
  <c r="O26" i="3"/>
  <c r="P73" i="3"/>
  <c r="O63" i="3"/>
  <c r="P66" i="3"/>
  <c r="O62" i="3"/>
  <c r="P8" i="4"/>
  <c r="O28" i="3"/>
  <c r="O101" i="3"/>
  <c r="P58" i="3"/>
  <c r="P27" i="3"/>
  <c r="O102" i="3"/>
  <c r="P59" i="3"/>
  <c r="O43" i="3"/>
  <c r="O85" i="5"/>
  <c r="P100" i="3"/>
  <c r="P63" i="3"/>
  <c r="P4" i="3"/>
  <c r="O57" i="5"/>
  <c r="P80" i="4"/>
  <c r="O74" i="4"/>
  <c r="P6" i="6"/>
  <c r="O28" i="14"/>
  <c r="P42" i="14"/>
  <c r="P48" i="14"/>
  <c r="O61" i="14"/>
  <c r="O15" i="4"/>
  <c r="O18" i="1"/>
  <c r="O40" i="4"/>
  <c r="O16" i="4"/>
  <c r="O44" i="5"/>
  <c r="O15" i="6"/>
  <c r="P22" i="4"/>
  <c r="P26" i="5"/>
  <c r="O69" i="4"/>
  <c r="P11" i="5"/>
  <c r="P72" i="5"/>
  <c r="O78" i="4"/>
  <c r="P81" i="4"/>
  <c r="O59" i="5"/>
  <c r="P9" i="6"/>
  <c r="P80" i="14"/>
  <c r="P71" i="14"/>
  <c r="O39" i="14"/>
  <c r="P22" i="14"/>
  <c r="P18" i="14"/>
  <c r="O70" i="14"/>
  <c r="P54" i="14"/>
  <c r="O46" i="14"/>
  <c r="P23" i="14"/>
  <c r="P88" i="14"/>
  <c r="O73" i="14"/>
  <c r="O7" i="14"/>
  <c r="P57" i="3"/>
  <c r="O25" i="3"/>
  <c r="P30" i="3"/>
  <c r="P9" i="4"/>
  <c r="P34" i="3"/>
  <c r="O90" i="3"/>
  <c r="P44" i="3"/>
  <c r="O31" i="3"/>
  <c r="P18" i="3"/>
  <c r="O36" i="3"/>
  <c r="O87" i="5"/>
  <c r="O103" i="3"/>
  <c r="P67" i="3"/>
  <c r="P15" i="3"/>
  <c r="O29" i="4"/>
  <c r="O38" i="3"/>
  <c r="O37" i="3"/>
  <c r="O8" i="4"/>
  <c r="O47" i="3"/>
  <c r="P25" i="4"/>
  <c r="O61" i="3"/>
  <c r="O127" i="3"/>
  <c r="P85" i="5"/>
  <c r="P4" i="14"/>
  <c r="P64" i="3"/>
  <c r="P93" i="3"/>
  <c r="O42" i="3"/>
  <c r="O27" i="4"/>
  <c r="P4" i="4"/>
  <c r="P33" i="3"/>
  <c r="O23" i="3"/>
  <c r="P19" i="3"/>
  <c r="P25" i="3"/>
  <c r="O74" i="3"/>
  <c r="O8" i="3"/>
  <c r="P13" i="3"/>
  <c r="O15" i="3"/>
  <c r="O4" i="4"/>
  <c r="O24" i="3"/>
  <c r="P51" i="3"/>
  <c r="P89" i="3"/>
  <c r="P52" i="3"/>
  <c r="O39" i="3"/>
  <c r="P101" i="3"/>
  <c r="O4" i="3"/>
  <c r="P74" i="3"/>
  <c r="O9" i="3"/>
  <c r="P23" i="3"/>
  <c r="O59" i="3"/>
  <c r="P21" i="3"/>
  <c r="P28" i="4"/>
  <c r="P26" i="3"/>
  <c r="O89" i="3"/>
  <c r="P49" i="3"/>
  <c r="P92" i="3"/>
  <c r="P11" i="3"/>
  <c r="O71" i="3"/>
  <c r="O70" i="3"/>
  <c r="O66" i="3"/>
  <c r="O13" i="3"/>
  <c r="O132" i="3"/>
  <c r="P16" i="3"/>
  <c r="O18" i="3"/>
  <c r="O28" i="4"/>
  <c r="O55" i="3"/>
  <c r="P6" i="4"/>
  <c r="P24" i="3"/>
  <c r="O88" i="3"/>
  <c r="O69" i="3"/>
  <c r="O10" i="3"/>
  <c r="P10" i="3"/>
  <c r="P75" i="3"/>
  <c r="P12" i="3"/>
  <c r="P62" i="3"/>
  <c r="P7" i="3"/>
  <c r="O92" i="3"/>
  <c r="P29" i="3"/>
  <c r="P54" i="3"/>
  <c r="O40" i="3"/>
  <c r="O10" i="4"/>
  <c r="O54" i="3"/>
  <c r="P84" i="5"/>
  <c r="P9" i="3"/>
  <c r="O72" i="3"/>
  <c r="O93" i="3"/>
  <c r="P8" i="3"/>
  <c r="O5" i="3"/>
  <c r="O3" i="4"/>
  <c r="O3" i="5"/>
  <c r="O3" i="6"/>
  <c r="O3" i="3"/>
  <c r="P3" i="4"/>
  <c r="O7" i="1"/>
  <c r="P3" i="3"/>
  <c r="O3" i="14"/>
  <c r="P3" i="5"/>
  <c r="P7" i="1"/>
  <c r="P3" i="14"/>
  <c r="K2" i="5"/>
  <c r="K2" i="14"/>
  <c r="K30" i="6" l="1"/>
  <c r="M30" i="6" s="1"/>
  <c r="K31" i="6"/>
  <c r="M31" i="6" s="1"/>
  <c r="K32" i="6"/>
  <c r="M32" i="6" s="1"/>
  <c r="K33" i="6"/>
  <c r="M33" i="6" s="1"/>
  <c r="K34" i="6"/>
  <c r="M34" i="6" s="1"/>
  <c r="K35" i="6"/>
  <c r="M35" i="6" s="1"/>
  <c r="K36" i="6"/>
  <c r="M36" i="6" s="1"/>
  <c r="K37" i="6"/>
  <c r="M37" i="6" s="1"/>
  <c r="K38" i="6"/>
  <c r="M38" i="6" s="1"/>
  <c r="K39" i="6"/>
  <c r="M39" i="6" s="1"/>
  <c r="K40" i="6"/>
  <c r="M40" i="6" s="1"/>
  <c r="K41" i="6"/>
  <c r="M41" i="6" s="1"/>
  <c r="K42" i="6"/>
  <c r="M42" i="6" s="1"/>
  <c r="K43" i="6"/>
  <c r="M43" i="6" s="1"/>
  <c r="K44" i="6"/>
  <c r="M44" i="6" s="1"/>
  <c r="K45" i="6"/>
  <c r="M45" i="6" s="1"/>
  <c r="K46" i="6"/>
  <c r="M46" i="6" s="1"/>
  <c r="K47" i="6"/>
  <c r="M47" i="6" s="1"/>
  <c r="K48" i="6"/>
  <c r="M48" i="6" s="1"/>
  <c r="K49" i="6"/>
  <c r="M49" i="6" s="1"/>
  <c r="K50" i="6"/>
  <c r="M50" i="6" s="1"/>
  <c r="K91" i="5"/>
  <c r="M91" i="5" s="1"/>
  <c r="K92" i="5"/>
  <c r="M92" i="5" s="1"/>
  <c r="K93" i="5"/>
  <c r="M93" i="5" s="1"/>
  <c r="K94" i="5"/>
  <c r="M94" i="5" s="1"/>
  <c r="K95" i="5"/>
  <c r="M95" i="5" s="1"/>
  <c r="K96" i="5"/>
  <c r="M96" i="5" s="1"/>
  <c r="K97" i="5"/>
  <c r="M97" i="5" s="1"/>
  <c r="K98" i="5"/>
  <c r="M98" i="5" s="1"/>
  <c r="K99" i="5"/>
  <c r="M99" i="5" s="1"/>
  <c r="K100" i="5"/>
  <c r="M100" i="5" s="1"/>
  <c r="K101" i="5"/>
  <c r="M101" i="5" s="1"/>
  <c r="K102" i="5"/>
  <c r="M102" i="5" s="1"/>
  <c r="K103" i="5"/>
  <c r="M103" i="5" s="1"/>
  <c r="K104" i="5"/>
  <c r="M104" i="5" s="1"/>
  <c r="K105" i="5"/>
  <c r="M105" i="5" s="1"/>
  <c r="K106" i="5"/>
  <c r="M106" i="5" s="1"/>
  <c r="K107" i="5"/>
  <c r="M107" i="5" s="1"/>
  <c r="K108" i="5"/>
  <c r="M108" i="5" s="1"/>
  <c r="K109" i="5"/>
  <c r="M109" i="5" s="1"/>
  <c r="K110" i="5"/>
  <c r="M110" i="5" s="1"/>
  <c r="K111" i="5"/>
  <c r="M111" i="5" s="1"/>
  <c r="K112" i="5"/>
  <c r="M112" i="5" s="1"/>
  <c r="K113" i="5"/>
  <c r="M113" i="5" s="1"/>
  <c r="K114" i="5"/>
  <c r="M114" i="5" s="1"/>
  <c r="K115" i="5"/>
  <c r="M115" i="5" s="1"/>
  <c r="K116" i="5"/>
  <c r="M116" i="5" s="1"/>
  <c r="K117" i="5"/>
  <c r="M117" i="5" s="1"/>
  <c r="K118" i="5"/>
  <c r="M118" i="5" s="1"/>
  <c r="K119" i="5"/>
  <c r="M119" i="5" s="1"/>
  <c r="K120" i="5"/>
  <c r="M120" i="5" s="1"/>
  <c r="K121" i="5"/>
  <c r="M121" i="5" s="1"/>
  <c r="K122" i="5"/>
  <c r="M122" i="5" s="1"/>
  <c r="K123" i="5"/>
  <c r="M123" i="5" s="1"/>
  <c r="K124" i="5"/>
  <c r="M124" i="5" s="1"/>
  <c r="K125" i="5"/>
  <c r="M125" i="5" s="1"/>
  <c r="K126" i="5"/>
  <c r="M126" i="5" s="1"/>
  <c r="K127" i="5"/>
  <c r="M127" i="5" s="1"/>
  <c r="K128" i="5"/>
  <c r="M128" i="5" s="1"/>
  <c r="K129" i="5"/>
  <c r="M129" i="5" s="1"/>
  <c r="K130" i="5"/>
  <c r="M130" i="5" s="1"/>
  <c r="K131" i="5"/>
  <c r="M131" i="5" s="1"/>
  <c r="K132" i="5"/>
  <c r="M132" i="5" s="1"/>
  <c r="K133" i="5"/>
  <c r="M133" i="5" s="1"/>
  <c r="K134" i="5"/>
  <c r="M134" i="5" s="1"/>
  <c r="K135" i="5"/>
  <c r="M135" i="5" s="1"/>
  <c r="K136" i="5"/>
  <c r="M136" i="5" s="1"/>
  <c r="K137" i="5"/>
  <c r="M137" i="5" s="1"/>
  <c r="K138" i="5"/>
  <c r="M138" i="5" s="1"/>
  <c r="K139" i="5"/>
  <c r="M139" i="5" s="1"/>
  <c r="K140" i="5"/>
  <c r="M140" i="5" s="1"/>
  <c r="K141" i="5"/>
  <c r="M141" i="5" s="1"/>
  <c r="K142" i="5"/>
  <c r="M142" i="5" s="1"/>
  <c r="K143" i="5"/>
  <c r="M143" i="5" s="1"/>
  <c r="K144" i="5"/>
  <c r="M144" i="5" s="1"/>
  <c r="K145" i="5"/>
  <c r="M145" i="5" s="1"/>
  <c r="K146" i="5"/>
  <c r="M146" i="5" s="1"/>
  <c r="K147" i="5"/>
  <c r="M147" i="5" s="1"/>
  <c r="K148" i="5"/>
  <c r="M148" i="5" s="1"/>
  <c r="K149" i="5"/>
  <c r="M149" i="5" s="1"/>
  <c r="K150" i="5"/>
  <c r="M150" i="5" s="1"/>
  <c r="K97" i="4"/>
  <c r="M97" i="4" s="1"/>
  <c r="K98" i="4"/>
  <c r="M98" i="4" s="1"/>
  <c r="K99" i="4"/>
  <c r="M99" i="4" s="1"/>
  <c r="K100" i="4"/>
  <c r="M100" i="4" s="1"/>
  <c r="K101" i="4"/>
  <c r="M101" i="4" s="1"/>
  <c r="K102" i="4"/>
  <c r="M102" i="4" s="1"/>
  <c r="K103" i="4"/>
  <c r="M103" i="4" s="1"/>
  <c r="K104" i="4"/>
  <c r="M104" i="4" s="1"/>
  <c r="K105" i="4"/>
  <c r="M105" i="4" s="1"/>
  <c r="K106" i="4"/>
  <c r="M106" i="4" s="1"/>
  <c r="K107" i="4"/>
  <c r="M107" i="4" s="1"/>
  <c r="K108" i="4"/>
  <c r="M108" i="4" s="1"/>
  <c r="K109" i="4"/>
  <c r="M109" i="4" s="1"/>
  <c r="K110" i="4"/>
  <c r="M110" i="4" s="1"/>
  <c r="K111" i="4"/>
  <c r="M111" i="4" s="1"/>
  <c r="K112" i="4"/>
  <c r="M112" i="4" s="1"/>
  <c r="K113" i="4"/>
  <c r="M113" i="4" s="1"/>
  <c r="K114" i="4"/>
  <c r="M114" i="4" s="1"/>
  <c r="K115" i="4"/>
  <c r="M115" i="4" s="1"/>
  <c r="K116" i="4"/>
  <c r="M116" i="4" s="1"/>
  <c r="K117" i="4"/>
  <c r="M117" i="4" s="1"/>
  <c r="K118" i="4"/>
  <c r="M118" i="4" s="1"/>
  <c r="K119" i="4"/>
  <c r="M119" i="4" s="1"/>
  <c r="K120" i="4"/>
  <c r="M120" i="4" s="1"/>
  <c r="K121" i="4"/>
  <c r="M121" i="4" s="1"/>
  <c r="K122" i="4"/>
  <c r="M122" i="4" s="1"/>
  <c r="K123" i="4"/>
  <c r="M123" i="4" s="1"/>
  <c r="K124" i="4"/>
  <c r="M124" i="4" s="1"/>
  <c r="K125" i="4"/>
  <c r="M125" i="4" s="1"/>
  <c r="K126" i="4"/>
  <c r="M126" i="4" s="1"/>
  <c r="K127" i="4"/>
  <c r="M127" i="4" s="1"/>
  <c r="K128" i="4"/>
  <c r="M128" i="4" s="1"/>
  <c r="K129" i="4"/>
  <c r="M129" i="4" s="1"/>
  <c r="K130" i="4"/>
  <c r="M130" i="4" s="1"/>
  <c r="K131" i="4"/>
  <c r="M131" i="4" s="1"/>
  <c r="K132" i="4"/>
  <c r="M132" i="4" s="1"/>
  <c r="K133" i="4"/>
  <c r="M133" i="4" s="1"/>
  <c r="K134" i="4"/>
  <c r="M134" i="4" s="1"/>
  <c r="K135" i="4"/>
  <c r="M135" i="4" s="1"/>
  <c r="K136" i="4"/>
  <c r="M136" i="4" s="1"/>
  <c r="K137" i="4"/>
  <c r="M137" i="4" s="1"/>
  <c r="K138" i="4"/>
  <c r="M138" i="4" s="1"/>
  <c r="K139" i="4"/>
  <c r="M139" i="4" s="1"/>
  <c r="K140" i="4"/>
  <c r="M140" i="4" s="1"/>
  <c r="K141" i="4"/>
  <c r="M141" i="4" s="1"/>
  <c r="K142" i="4"/>
  <c r="M142" i="4" s="1"/>
  <c r="K143" i="4"/>
  <c r="M143" i="4" s="1"/>
  <c r="K144" i="4"/>
  <c r="M144" i="4" s="1"/>
  <c r="K145" i="4"/>
  <c r="M145" i="4" s="1"/>
  <c r="K146" i="4"/>
  <c r="M146" i="4" s="1"/>
  <c r="K147" i="4"/>
  <c r="M147" i="4" s="1"/>
  <c r="K148" i="4"/>
  <c r="M148" i="4" s="1"/>
  <c r="K149" i="4"/>
  <c r="M149" i="4" s="1"/>
  <c r="K150" i="4"/>
  <c r="M150" i="4" s="1"/>
  <c r="K133" i="3"/>
  <c r="M133" i="3" s="1"/>
  <c r="K134" i="3"/>
  <c r="M134" i="3" s="1"/>
  <c r="K135" i="3"/>
  <c r="M135" i="3" s="1"/>
  <c r="K136" i="3"/>
  <c r="M136" i="3" s="1"/>
  <c r="K137" i="3"/>
  <c r="M137" i="3" s="1"/>
  <c r="K138" i="3"/>
  <c r="M138" i="3" s="1"/>
  <c r="K139" i="3"/>
  <c r="M139" i="3" s="1"/>
  <c r="K140" i="3"/>
  <c r="M140" i="3" s="1"/>
  <c r="K141" i="3"/>
  <c r="M141" i="3" s="1"/>
  <c r="K142" i="3"/>
  <c r="M142" i="3" s="1"/>
  <c r="K143" i="3"/>
  <c r="M143" i="3" s="1"/>
  <c r="K144" i="3"/>
  <c r="M144" i="3" s="1"/>
  <c r="K145" i="3"/>
  <c r="M145" i="3" s="1"/>
  <c r="K146" i="3"/>
  <c r="M146" i="3" s="1"/>
  <c r="K147" i="3"/>
  <c r="M147" i="3" s="1"/>
  <c r="K148" i="3"/>
  <c r="M148" i="3" s="1"/>
  <c r="K149" i="3"/>
  <c r="M149" i="3" s="1"/>
  <c r="K150" i="3"/>
  <c r="M150" i="3" s="1"/>
  <c r="K111" i="14"/>
  <c r="M111" i="14" s="1"/>
  <c r="K112" i="14"/>
  <c r="M112" i="14" s="1"/>
  <c r="K113" i="14"/>
  <c r="M113" i="14" s="1"/>
  <c r="K114" i="14"/>
  <c r="M114" i="14" s="1"/>
  <c r="K115" i="14"/>
  <c r="M115" i="14" s="1"/>
  <c r="K116" i="14"/>
  <c r="M116" i="14" s="1"/>
  <c r="K117" i="14"/>
  <c r="M117" i="14" s="1"/>
  <c r="K118" i="14"/>
  <c r="M118" i="14" s="1"/>
  <c r="K119" i="14"/>
  <c r="M119" i="14" s="1"/>
  <c r="K120" i="14"/>
  <c r="M120" i="14" s="1"/>
  <c r="K121" i="14"/>
  <c r="M121" i="14" s="1"/>
  <c r="K122" i="14"/>
  <c r="M122" i="14" s="1"/>
  <c r="K123" i="14"/>
  <c r="M123" i="14" s="1"/>
  <c r="K124" i="14"/>
  <c r="M124" i="14" s="1"/>
  <c r="K125" i="14"/>
  <c r="M125" i="14" s="1"/>
  <c r="K126" i="14"/>
  <c r="M126" i="14" s="1"/>
  <c r="K127" i="14"/>
  <c r="M127" i="14" s="1"/>
  <c r="K128" i="14"/>
  <c r="M128" i="14" s="1"/>
  <c r="K129" i="14"/>
  <c r="M129" i="14" s="1"/>
  <c r="K130" i="14"/>
  <c r="M130" i="14" s="1"/>
  <c r="K131" i="14"/>
  <c r="M131" i="14" s="1"/>
  <c r="K132" i="14"/>
  <c r="M132" i="14" s="1"/>
  <c r="K133" i="14"/>
  <c r="M133" i="14" s="1"/>
  <c r="K134" i="14"/>
  <c r="M134" i="14" s="1"/>
  <c r="K135" i="14"/>
  <c r="M135" i="14" s="1"/>
  <c r="K136" i="14"/>
  <c r="M136" i="14" s="1"/>
  <c r="K137" i="14"/>
  <c r="M137" i="14" s="1"/>
  <c r="K138" i="14"/>
  <c r="M138" i="14" s="1"/>
  <c r="K139" i="14"/>
  <c r="M139" i="14" s="1"/>
  <c r="K140" i="14"/>
  <c r="M140" i="14" s="1"/>
  <c r="K141" i="14"/>
  <c r="M141" i="14" s="1"/>
  <c r="K142" i="14"/>
  <c r="M142" i="14" s="1"/>
  <c r="K143" i="14"/>
  <c r="M143" i="14" s="1"/>
  <c r="K144" i="14"/>
  <c r="M144" i="14" s="1"/>
  <c r="K145" i="14"/>
  <c r="M145" i="14" s="1"/>
  <c r="K146" i="14"/>
  <c r="M146" i="14" s="1"/>
  <c r="K147" i="14"/>
  <c r="M147" i="14" s="1"/>
  <c r="K148" i="14"/>
  <c r="M148" i="14" s="1"/>
  <c r="K149" i="14"/>
  <c r="M149" i="14" s="1"/>
  <c r="K150" i="14"/>
  <c r="M150" i="14" s="1"/>
  <c r="K28" i="1"/>
  <c r="M28" i="1" s="1"/>
  <c r="K29" i="1"/>
  <c r="M29" i="1" s="1"/>
  <c r="K30" i="1"/>
  <c r="M30" i="1" s="1"/>
  <c r="K31" i="1"/>
  <c r="M31" i="1" s="1"/>
  <c r="K32" i="1"/>
  <c r="M32" i="1" s="1"/>
  <c r="K33" i="1"/>
  <c r="M33" i="1" s="1"/>
  <c r="K34" i="1"/>
  <c r="M34" i="1" s="1"/>
  <c r="K35" i="1"/>
  <c r="M35" i="1" s="1"/>
  <c r="K36" i="1"/>
  <c r="M36" i="1" s="1"/>
  <c r="K37" i="1"/>
  <c r="M37" i="1" s="1"/>
  <c r="K38" i="1"/>
  <c r="M38" i="1" s="1"/>
  <c r="K39" i="1"/>
  <c r="M39" i="1" s="1"/>
  <c r="K40" i="1"/>
  <c r="M40" i="1" s="1"/>
  <c r="K41" i="1"/>
  <c r="M41" i="1" s="1"/>
  <c r="K42" i="1"/>
  <c r="M42" i="1" s="1"/>
  <c r="K43" i="1"/>
  <c r="M43" i="1" s="1"/>
  <c r="K44" i="1"/>
  <c r="M44" i="1" s="1"/>
  <c r="K45" i="1"/>
  <c r="M45" i="1" s="1"/>
  <c r="K46" i="1"/>
  <c r="M46" i="1" s="1"/>
  <c r="K47" i="1"/>
  <c r="M47" i="1" s="1"/>
  <c r="K48" i="1"/>
  <c r="M48" i="1" s="1"/>
  <c r="K49" i="1"/>
  <c r="M49" i="1" s="1"/>
  <c r="K50" i="1"/>
  <c r="M50" i="1" s="1"/>
  <c r="K90" i="4"/>
  <c r="M90" i="4" s="1"/>
  <c r="K91" i="4"/>
  <c r="M91" i="4" s="1"/>
  <c r="K92" i="4"/>
  <c r="M92" i="4" s="1"/>
  <c r="K93" i="4"/>
  <c r="M93" i="4" s="1"/>
  <c r="K94" i="4"/>
  <c r="M94" i="4" s="1"/>
  <c r="K95" i="4"/>
  <c r="M95" i="4" s="1"/>
  <c r="K96" i="4"/>
  <c r="M96" i="4" s="1"/>
  <c r="K76" i="3"/>
  <c r="M76" i="3" s="1"/>
  <c r="K77" i="3"/>
  <c r="M77" i="3" s="1"/>
  <c r="K78" i="3"/>
  <c r="M78" i="3" s="1"/>
  <c r="K79" i="3"/>
  <c r="M79" i="3" s="1"/>
  <c r="K80" i="3"/>
  <c r="M80" i="3" s="1"/>
  <c r="K81" i="3"/>
  <c r="M81" i="3" s="1"/>
  <c r="K82" i="3"/>
  <c r="M82" i="3" s="1"/>
  <c r="K83" i="3"/>
  <c r="M83" i="3" s="1"/>
  <c r="K84" i="3"/>
  <c r="M84" i="3" s="1"/>
  <c r="K85" i="3"/>
  <c r="M85" i="3" s="1"/>
  <c r="K86" i="3"/>
  <c r="M86" i="3" s="1"/>
  <c r="K104" i="3"/>
  <c r="M104" i="3" s="1"/>
  <c r="N104" i="3" s="1"/>
  <c r="K105" i="3"/>
  <c r="M105" i="3" s="1"/>
  <c r="N105" i="3" s="1"/>
  <c r="K106" i="3"/>
  <c r="M106" i="3" s="1"/>
  <c r="N106" i="3" s="1"/>
  <c r="K107" i="3"/>
  <c r="M107" i="3" s="1"/>
  <c r="N107" i="3" s="1"/>
  <c r="K108" i="3"/>
  <c r="M108" i="3" s="1"/>
  <c r="N108" i="3" s="1"/>
  <c r="K109" i="3"/>
  <c r="M109" i="3" s="1"/>
  <c r="N109" i="3" s="1"/>
  <c r="K110" i="3"/>
  <c r="M110" i="3" s="1"/>
  <c r="N110" i="3" s="1"/>
  <c r="K111" i="3"/>
  <c r="M111" i="3" s="1"/>
  <c r="N111" i="3" s="1"/>
  <c r="K112" i="3"/>
  <c r="M112" i="3" s="1"/>
  <c r="N112" i="3" s="1"/>
  <c r="K113" i="3"/>
  <c r="M113" i="3" s="1"/>
  <c r="N113" i="3" s="1"/>
  <c r="K114" i="3"/>
  <c r="M114" i="3" s="1"/>
  <c r="N114" i="3" s="1"/>
  <c r="K115" i="3"/>
  <c r="M115" i="3" s="1"/>
  <c r="N115" i="3" s="1"/>
  <c r="K116" i="3"/>
  <c r="M116" i="3" s="1"/>
  <c r="N116" i="3" s="1"/>
  <c r="K117" i="3"/>
  <c r="M117" i="3" s="1"/>
  <c r="N117" i="3" s="1"/>
  <c r="K118" i="3"/>
  <c r="M118" i="3" s="1"/>
  <c r="N118" i="3" s="1"/>
  <c r="K119" i="3"/>
  <c r="M119" i="3" s="1"/>
  <c r="N119" i="3" s="1"/>
  <c r="K120" i="3"/>
  <c r="M120" i="3" s="1"/>
  <c r="N120" i="3" s="1"/>
  <c r="K121" i="3"/>
  <c r="M121" i="3" s="1"/>
  <c r="N121" i="3" s="1"/>
  <c r="K122" i="3"/>
  <c r="M122" i="3" s="1"/>
  <c r="N122" i="3" s="1"/>
  <c r="K123" i="3"/>
  <c r="M123" i="3" s="1"/>
  <c r="N123" i="3" s="1"/>
  <c r="K124" i="3"/>
  <c r="M124" i="3" s="1"/>
  <c r="N124" i="3" s="1"/>
  <c r="K125" i="3"/>
  <c r="M125" i="3" s="1"/>
  <c r="N125" i="3" s="1"/>
  <c r="K126" i="3"/>
  <c r="M126" i="3" s="1"/>
  <c r="N126" i="3" s="1"/>
  <c r="K129" i="3"/>
  <c r="M129" i="3" s="1"/>
  <c r="K128" i="3"/>
  <c r="M128" i="3" s="1"/>
  <c r="K98" i="3"/>
  <c r="M98" i="3" s="1"/>
  <c r="K96" i="3"/>
  <c r="M96" i="3" s="1"/>
  <c r="K99" i="3"/>
  <c r="M99" i="3" s="1"/>
  <c r="K130" i="3"/>
  <c r="M130" i="3" s="1"/>
  <c r="K87" i="3"/>
  <c r="M87" i="3" s="1"/>
  <c r="K97" i="3"/>
  <c r="M97" i="3" s="1"/>
  <c r="K91" i="14"/>
  <c r="M91" i="14" s="1"/>
  <c r="K92" i="14"/>
  <c r="M92" i="14" s="1"/>
  <c r="K93" i="14"/>
  <c r="M93" i="14" s="1"/>
  <c r="K94" i="14"/>
  <c r="M94" i="14" s="1"/>
  <c r="K95" i="14"/>
  <c r="M95" i="14" s="1"/>
  <c r="K96" i="14"/>
  <c r="M96" i="14" s="1"/>
  <c r="K97" i="14"/>
  <c r="M97" i="14" s="1"/>
  <c r="K98" i="14"/>
  <c r="M98" i="14" s="1"/>
  <c r="K99" i="14"/>
  <c r="M99" i="14" s="1"/>
  <c r="K100" i="14"/>
  <c r="M100" i="14" s="1"/>
  <c r="K101" i="14"/>
  <c r="M101" i="14" s="1"/>
  <c r="K102" i="14"/>
  <c r="M102" i="14" s="1"/>
  <c r="K103" i="14"/>
  <c r="M103" i="14" s="1"/>
  <c r="K104" i="14"/>
  <c r="M104" i="14" s="1"/>
  <c r="K105" i="14"/>
  <c r="M105" i="14" s="1"/>
  <c r="K106" i="14"/>
  <c r="M106" i="14" s="1"/>
  <c r="K107" i="14"/>
  <c r="M107" i="14" s="1"/>
  <c r="K108" i="14"/>
  <c r="M108" i="14" s="1"/>
  <c r="K109" i="14"/>
  <c r="M109" i="14" s="1"/>
  <c r="K110" i="14"/>
  <c r="M110" i="14" s="1"/>
  <c r="K8" i="5"/>
  <c r="M8" i="5" s="1"/>
  <c r="K88" i="5"/>
  <c r="M88" i="5" s="1"/>
  <c r="K89" i="5"/>
  <c r="M89" i="5" s="1"/>
  <c r="K90" i="5"/>
  <c r="M90" i="5" s="1"/>
  <c r="V3" i="5"/>
  <c r="F20" i="10" s="1"/>
  <c r="C20" i="10"/>
  <c r="S5" i="6"/>
  <c r="C26" i="10" s="1"/>
  <c r="U5" i="5"/>
  <c r="E22" i="10" s="1"/>
  <c r="S5" i="5"/>
  <c r="T5" i="5"/>
  <c r="D22" i="10" s="1"/>
  <c r="S5" i="14"/>
  <c r="U5" i="14"/>
  <c r="E10" i="10" s="1"/>
  <c r="T5" i="14"/>
  <c r="D10" i="10" s="1"/>
  <c r="U5" i="3"/>
  <c r="E14" i="10" s="1"/>
  <c r="S5" i="3"/>
  <c r="T5" i="3"/>
  <c r="D14" i="10" s="1"/>
  <c r="T4" i="6"/>
  <c r="D25" i="10" s="1"/>
  <c r="U4" i="6"/>
  <c r="E25" i="10" s="1"/>
  <c r="S4" i="6"/>
  <c r="K17" i="1"/>
  <c r="M17" i="1" s="1"/>
  <c r="K23" i="1"/>
  <c r="M23" i="1" s="1"/>
  <c r="K15" i="1"/>
  <c r="M15" i="1" s="1"/>
  <c r="K13" i="1"/>
  <c r="M13" i="1" s="1"/>
  <c r="K9" i="1"/>
  <c r="M9" i="1" s="1"/>
  <c r="K20" i="1"/>
  <c r="M20" i="1" s="1"/>
  <c r="K21" i="1"/>
  <c r="M21" i="1" s="1"/>
  <c r="K18" i="1"/>
  <c r="M18" i="1" s="1"/>
  <c r="K4" i="1"/>
  <c r="M4" i="1" s="1"/>
  <c r="K6" i="1"/>
  <c r="M6" i="1" s="1"/>
  <c r="K3" i="1"/>
  <c r="M3" i="1" s="1"/>
  <c r="N3" i="1" s="1"/>
  <c r="K8" i="1"/>
  <c r="M8" i="1" s="1"/>
  <c r="K24" i="1"/>
  <c r="M24" i="1" s="1"/>
  <c r="K26" i="1"/>
  <c r="M26" i="1" s="1"/>
  <c r="K11" i="1"/>
  <c r="M11" i="1" s="1"/>
  <c r="K12" i="1"/>
  <c r="M12" i="1" s="1"/>
  <c r="K27" i="1"/>
  <c r="M27" i="1" s="1"/>
  <c r="K22" i="1"/>
  <c r="M22" i="1" s="1"/>
  <c r="N22" i="1" s="1"/>
  <c r="K16" i="1"/>
  <c r="M16" i="1" s="1"/>
  <c r="K5" i="1"/>
  <c r="M5" i="1" s="1"/>
  <c r="N5" i="1" s="1"/>
  <c r="K25" i="1"/>
  <c r="M25" i="1" s="1"/>
  <c r="K10" i="1"/>
  <c r="M10" i="1" s="1"/>
  <c r="K14" i="1"/>
  <c r="M14" i="1" s="1"/>
  <c r="N14" i="1" s="1"/>
  <c r="K7" i="1"/>
  <c r="M7" i="1" s="1"/>
  <c r="K19" i="1"/>
  <c r="M19" i="1" s="1"/>
  <c r="N19" i="1" s="1"/>
  <c r="U5" i="1"/>
  <c r="E6" i="10" s="1"/>
  <c r="S5" i="1"/>
  <c r="T5" i="1"/>
  <c r="D6" i="10" s="1"/>
  <c r="K11" i="6"/>
  <c r="M11" i="6" s="1"/>
  <c r="K24" i="6"/>
  <c r="M24" i="6" s="1"/>
  <c r="K21" i="6"/>
  <c r="M21" i="6" s="1"/>
  <c r="K20" i="6"/>
  <c r="M20" i="6" s="1"/>
  <c r="K25" i="6"/>
  <c r="M25" i="6" s="1"/>
  <c r="K22" i="6"/>
  <c r="M22" i="6" s="1"/>
  <c r="K26" i="6"/>
  <c r="M26" i="6" s="1"/>
  <c r="K12" i="6"/>
  <c r="M12" i="6" s="1"/>
  <c r="K10" i="6"/>
  <c r="M10" i="6" s="1"/>
  <c r="K5" i="6"/>
  <c r="M5" i="6" s="1"/>
  <c r="K4" i="6"/>
  <c r="M4" i="6" s="1"/>
  <c r="K29" i="6"/>
  <c r="M29" i="6" s="1"/>
  <c r="K14" i="6"/>
  <c r="M14" i="6" s="1"/>
  <c r="K28" i="6"/>
  <c r="M28" i="6" s="1"/>
  <c r="K18" i="6"/>
  <c r="M18" i="6" s="1"/>
  <c r="K15" i="6"/>
  <c r="M15" i="6" s="1"/>
  <c r="K6" i="6"/>
  <c r="M6" i="6" s="1"/>
  <c r="K19" i="6"/>
  <c r="M19" i="6" s="1"/>
  <c r="K16" i="6"/>
  <c r="M16" i="6" s="1"/>
  <c r="K7" i="6"/>
  <c r="M7" i="6" s="1"/>
  <c r="K9" i="6"/>
  <c r="M9" i="6" s="1"/>
  <c r="K27" i="6"/>
  <c r="M27" i="6" s="1"/>
  <c r="K17" i="6"/>
  <c r="M17" i="6" s="1"/>
  <c r="K8" i="6"/>
  <c r="M8" i="6" s="1"/>
  <c r="K13" i="6"/>
  <c r="M13" i="6" s="1"/>
  <c r="K23" i="6"/>
  <c r="M23" i="6" s="1"/>
  <c r="K3" i="6"/>
  <c r="M3" i="6" s="1"/>
  <c r="T5" i="6"/>
  <c r="D26" i="10" s="1"/>
  <c r="U4" i="5"/>
  <c r="E21" i="10" s="1"/>
  <c r="S4" i="5"/>
  <c r="T4" i="5"/>
  <c r="D21" i="10" s="1"/>
  <c r="T5" i="4"/>
  <c r="D18" i="10" s="1"/>
  <c r="S5" i="4"/>
  <c r="U5" i="4"/>
  <c r="E18" i="10" s="1"/>
  <c r="K16" i="4"/>
  <c r="M16" i="4" s="1"/>
  <c r="K18" i="4"/>
  <c r="M18" i="4" s="1"/>
  <c r="K78" i="4"/>
  <c r="M78" i="4" s="1"/>
  <c r="K23" i="4"/>
  <c r="M23" i="4" s="1"/>
  <c r="K19" i="4"/>
  <c r="M19" i="4" s="1"/>
  <c r="K21" i="4"/>
  <c r="M21" i="4" s="1"/>
  <c r="K53" i="4"/>
  <c r="M53" i="4" s="1"/>
  <c r="K7" i="4"/>
  <c r="M7" i="4" s="1"/>
  <c r="K74" i="4"/>
  <c r="M74" i="4" s="1"/>
  <c r="K40" i="4"/>
  <c r="M40" i="4" s="1"/>
  <c r="K66" i="4"/>
  <c r="M66" i="4" s="1"/>
  <c r="K36" i="4"/>
  <c r="M36" i="4" s="1"/>
  <c r="K70" i="4"/>
  <c r="M70" i="4" s="1"/>
  <c r="K15" i="4"/>
  <c r="M15" i="4" s="1"/>
  <c r="K57" i="4"/>
  <c r="M57" i="4" s="1"/>
  <c r="K83" i="4"/>
  <c r="M83" i="4" s="1"/>
  <c r="K49" i="4"/>
  <c r="M49" i="4" s="1"/>
  <c r="K73" i="4"/>
  <c r="M73" i="4" s="1"/>
  <c r="K20" i="4"/>
  <c r="M20" i="4" s="1"/>
  <c r="K6" i="4"/>
  <c r="M6" i="4" s="1"/>
  <c r="K5" i="4"/>
  <c r="M5" i="4" s="1"/>
  <c r="K31" i="4"/>
  <c r="M31" i="4" s="1"/>
  <c r="K48" i="4"/>
  <c r="M48" i="4" s="1"/>
  <c r="K67" i="4"/>
  <c r="M67" i="4" s="1"/>
  <c r="K46" i="4"/>
  <c r="M46" i="4" s="1"/>
  <c r="K77" i="4"/>
  <c r="M77" i="4" s="1"/>
  <c r="K58" i="4"/>
  <c r="M58" i="4" s="1"/>
  <c r="K41" i="4"/>
  <c r="M41" i="4" s="1"/>
  <c r="K13" i="4"/>
  <c r="M13" i="4" s="1"/>
  <c r="K69" i="4"/>
  <c r="M69" i="4" s="1"/>
  <c r="K33" i="4"/>
  <c r="M33" i="4" s="1"/>
  <c r="K59" i="4"/>
  <c r="M59" i="4" s="1"/>
  <c r="K86" i="4"/>
  <c r="M86" i="4" s="1"/>
  <c r="K85" i="4"/>
  <c r="M85" i="4" s="1"/>
  <c r="K63" i="4"/>
  <c r="M63" i="4" s="1"/>
  <c r="K50" i="4"/>
  <c r="M50" i="4" s="1"/>
  <c r="K76" i="4"/>
  <c r="M76" i="4" s="1"/>
  <c r="K42" i="4"/>
  <c r="M42" i="4" s="1"/>
  <c r="K68" i="4"/>
  <c r="M68" i="4" s="1"/>
  <c r="K29" i="4"/>
  <c r="M29" i="4" s="1"/>
  <c r="K10" i="4"/>
  <c r="M10" i="4" s="1"/>
  <c r="K24" i="4"/>
  <c r="M24" i="4" s="1"/>
  <c r="K8" i="4"/>
  <c r="M8" i="4" s="1"/>
  <c r="K87" i="4"/>
  <c r="M87" i="4" s="1"/>
  <c r="K38" i="4"/>
  <c r="M38" i="4" s="1"/>
  <c r="K34" i="4"/>
  <c r="M34" i="4" s="1"/>
  <c r="K45" i="4"/>
  <c r="M45" i="4" s="1"/>
  <c r="K39" i="4"/>
  <c r="M39" i="4" s="1"/>
  <c r="K56" i="4"/>
  <c r="M56" i="4" s="1"/>
  <c r="K12" i="4"/>
  <c r="M12" i="4" s="1"/>
  <c r="K62" i="4"/>
  <c r="M62" i="4" s="1"/>
  <c r="K89" i="4"/>
  <c r="M89" i="4" s="1"/>
  <c r="K52" i="4"/>
  <c r="M52" i="4" s="1"/>
  <c r="K79" i="4"/>
  <c r="M79" i="4" s="1"/>
  <c r="K65" i="4"/>
  <c r="M65" i="4" s="1"/>
  <c r="K14" i="4"/>
  <c r="M14" i="4" s="1"/>
  <c r="K82" i="4"/>
  <c r="M82" i="4" s="1"/>
  <c r="K44" i="4"/>
  <c r="M44" i="4" s="1"/>
  <c r="K71" i="4"/>
  <c r="M71" i="4" s="1"/>
  <c r="K35" i="4"/>
  <c r="M35" i="4" s="1"/>
  <c r="K61" i="4"/>
  <c r="M61" i="4" s="1"/>
  <c r="K88" i="4"/>
  <c r="M88" i="4" s="1"/>
  <c r="K9" i="4"/>
  <c r="M9" i="4" s="1"/>
  <c r="K4" i="4"/>
  <c r="M4" i="4" s="1"/>
  <c r="K27" i="4"/>
  <c r="M27" i="4" s="1"/>
  <c r="K26" i="4"/>
  <c r="M26" i="4" s="1"/>
  <c r="K60" i="4"/>
  <c r="M60" i="4" s="1"/>
  <c r="K22" i="4"/>
  <c r="M22" i="4" s="1"/>
  <c r="K72" i="4"/>
  <c r="M72" i="4" s="1"/>
  <c r="K37" i="4"/>
  <c r="M37" i="4" s="1"/>
  <c r="K80" i="4"/>
  <c r="M80" i="4" s="1"/>
  <c r="K28" i="4"/>
  <c r="M28" i="4" s="1"/>
  <c r="K47" i="4"/>
  <c r="M47" i="4" s="1"/>
  <c r="K75" i="4"/>
  <c r="M75" i="4" s="1"/>
  <c r="K54" i="4"/>
  <c r="M54" i="4" s="1"/>
  <c r="K11" i="4"/>
  <c r="M11" i="4" s="1"/>
  <c r="K32" i="4"/>
  <c r="M32" i="4" s="1"/>
  <c r="K81" i="4"/>
  <c r="M81" i="4" s="1"/>
  <c r="K43" i="4"/>
  <c r="M43" i="4" s="1"/>
  <c r="K25" i="4"/>
  <c r="M25" i="4" s="1"/>
  <c r="K17" i="4"/>
  <c r="M17" i="4" s="1"/>
  <c r="K55" i="4"/>
  <c r="M55" i="4" s="1"/>
  <c r="K51" i="4"/>
  <c r="M51" i="4" s="1"/>
  <c r="K64" i="4"/>
  <c r="M64" i="4" s="1"/>
  <c r="K30" i="4"/>
  <c r="M30" i="4" s="1"/>
  <c r="K84" i="4"/>
  <c r="M84" i="4" s="1"/>
  <c r="K3" i="4"/>
  <c r="M3" i="4" s="1"/>
  <c r="U5" i="6"/>
  <c r="E26" i="10" s="1"/>
  <c r="T4" i="1"/>
  <c r="D5" i="10" s="1"/>
  <c r="U4" i="1"/>
  <c r="E5" i="10" s="1"/>
  <c r="S4" i="1"/>
  <c r="K81" i="14"/>
  <c r="M81" i="14" s="1"/>
  <c r="K51" i="14"/>
  <c r="M51" i="14" s="1"/>
  <c r="K78" i="14"/>
  <c r="M78" i="14" s="1"/>
  <c r="K48" i="14"/>
  <c r="M48" i="14" s="1"/>
  <c r="K54" i="14"/>
  <c r="M54" i="14" s="1"/>
  <c r="K75" i="14"/>
  <c r="M75" i="14" s="1"/>
  <c r="K65" i="14"/>
  <c r="M65" i="14" s="1"/>
  <c r="K33" i="14"/>
  <c r="M33" i="14" s="1"/>
  <c r="K13" i="14"/>
  <c r="M13" i="14" s="1"/>
  <c r="K68" i="14"/>
  <c r="M68" i="14" s="1"/>
  <c r="K43" i="14"/>
  <c r="M43" i="14" s="1"/>
  <c r="K85" i="14"/>
  <c r="M85" i="14" s="1"/>
  <c r="K10" i="14"/>
  <c r="M10" i="14" s="1"/>
  <c r="K32" i="14"/>
  <c r="M32" i="14" s="1"/>
  <c r="K11" i="14"/>
  <c r="M11" i="14" s="1"/>
  <c r="K46" i="14"/>
  <c r="M46" i="14" s="1"/>
  <c r="K83" i="14"/>
  <c r="M83" i="14" s="1"/>
  <c r="K16" i="14"/>
  <c r="M16" i="14" s="1"/>
  <c r="K57" i="14"/>
  <c r="M57" i="14" s="1"/>
  <c r="K72" i="14"/>
  <c r="M72" i="14" s="1"/>
  <c r="K4" i="14"/>
  <c r="M4" i="14" s="1"/>
  <c r="K44" i="14"/>
  <c r="M44" i="14" s="1"/>
  <c r="K88" i="14"/>
  <c r="M88" i="14" s="1"/>
  <c r="K19" i="14"/>
  <c r="M19" i="14" s="1"/>
  <c r="K47" i="14"/>
  <c r="M47" i="14" s="1"/>
  <c r="K22" i="14"/>
  <c r="M22" i="14" s="1"/>
  <c r="K82" i="14"/>
  <c r="M82" i="14" s="1"/>
  <c r="K18" i="14"/>
  <c r="M18" i="14" s="1"/>
  <c r="K9" i="14"/>
  <c r="M9" i="14" s="1"/>
  <c r="K40" i="14"/>
  <c r="M40" i="14" s="1"/>
  <c r="K84" i="14"/>
  <c r="M84" i="14" s="1"/>
  <c r="K12" i="14"/>
  <c r="M12" i="14" s="1"/>
  <c r="K66" i="14"/>
  <c r="M66" i="14" s="1"/>
  <c r="K50" i="14"/>
  <c r="M50" i="14" s="1"/>
  <c r="K34" i="14"/>
  <c r="M34" i="14" s="1"/>
  <c r="K79" i="14"/>
  <c r="M79" i="14" s="1"/>
  <c r="K27" i="14"/>
  <c r="M27" i="14" s="1"/>
  <c r="K15" i="14"/>
  <c r="M15" i="14" s="1"/>
  <c r="K61" i="14"/>
  <c r="M61" i="14" s="1"/>
  <c r="K45" i="14"/>
  <c r="M45" i="14" s="1"/>
  <c r="K30" i="14"/>
  <c r="M30" i="14" s="1"/>
  <c r="K23" i="14"/>
  <c r="M23" i="14" s="1"/>
  <c r="K14" i="14"/>
  <c r="M14" i="14" s="1"/>
  <c r="K5" i="14"/>
  <c r="M5" i="14" s="1"/>
  <c r="K52" i="14"/>
  <c r="M52" i="14" s="1"/>
  <c r="K20" i="14"/>
  <c r="M20" i="14" s="1"/>
  <c r="K35" i="14"/>
  <c r="M35" i="14" s="1"/>
  <c r="K17" i="14"/>
  <c r="M17" i="14" s="1"/>
  <c r="K77" i="14"/>
  <c r="M77" i="14" s="1"/>
  <c r="K55" i="14"/>
  <c r="M55" i="14" s="1"/>
  <c r="K38" i="14"/>
  <c r="M38" i="14" s="1"/>
  <c r="K90" i="14"/>
  <c r="M90" i="14" s="1"/>
  <c r="K25" i="14"/>
  <c r="M25" i="14" s="1"/>
  <c r="K49" i="14"/>
  <c r="M49" i="14" s="1"/>
  <c r="K80" i="14"/>
  <c r="M80" i="14" s="1"/>
  <c r="K24" i="14"/>
  <c r="M24" i="14" s="1"/>
  <c r="K29" i="14"/>
  <c r="M29" i="14" s="1"/>
  <c r="K36" i="14"/>
  <c r="M36" i="14" s="1"/>
  <c r="K70" i="14"/>
  <c r="M70" i="14" s="1"/>
  <c r="K64" i="14"/>
  <c r="M64" i="14" s="1"/>
  <c r="K62" i="14"/>
  <c r="M62" i="14" s="1"/>
  <c r="K31" i="14"/>
  <c r="M31" i="14" s="1"/>
  <c r="K7" i="14"/>
  <c r="M7" i="14" s="1"/>
  <c r="K41" i="14"/>
  <c r="M41" i="14" s="1"/>
  <c r="K87" i="14"/>
  <c r="M87" i="14" s="1"/>
  <c r="K6" i="14"/>
  <c r="M6" i="14" s="1"/>
  <c r="K60" i="14"/>
  <c r="M60" i="14" s="1"/>
  <c r="K69" i="14"/>
  <c r="M69" i="14" s="1"/>
  <c r="K63" i="14"/>
  <c r="M63" i="14" s="1"/>
  <c r="K39" i="14"/>
  <c r="M39" i="14" s="1"/>
  <c r="K74" i="14"/>
  <c r="M74" i="14" s="1"/>
  <c r="K89" i="14"/>
  <c r="M89" i="14" s="1"/>
  <c r="K28" i="14"/>
  <c r="M28" i="14" s="1"/>
  <c r="K56" i="14"/>
  <c r="M56" i="14" s="1"/>
  <c r="K73" i="14"/>
  <c r="M73" i="14" s="1"/>
  <c r="K67" i="14"/>
  <c r="M67" i="14" s="1"/>
  <c r="K58" i="14"/>
  <c r="M58" i="14" s="1"/>
  <c r="K42" i="14"/>
  <c r="M42" i="14" s="1"/>
  <c r="K71" i="14"/>
  <c r="M71" i="14" s="1"/>
  <c r="K86" i="14"/>
  <c r="M86" i="14" s="1"/>
  <c r="K8" i="14"/>
  <c r="M8" i="14" s="1"/>
  <c r="K59" i="14"/>
  <c r="M59" i="14" s="1"/>
  <c r="K53" i="14"/>
  <c r="M53" i="14" s="1"/>
  <c r="K37" i="14"/>
  <c r="M37" i="14" s="1"/>
  <c r="K76" i="14"/>
  <c r="M76" i="14" s="1"/>
  <c r="K21" i="14"/>
  <c r="M21" i="14" s="1"/>
  <c r="K26" i="14"/>
  <c r="M26" i="14" s="1"/>
  <c r="K3" i="14"/>
  <c r="M3" i="14" s="1"/>
  <c r="S4" i="4"/>
  <c r="U4" i="4"/>
  <c r="E17" i="10" s="1"/>
  <c r="T4" i="4"/>
  <c r="D17" i="10" s="1"/>
  <c r="K62" i="5"/>
  <c r="M62" i="5" s="1"/>
  <c r="K80" i="5"/>
  <c r="M80" i="5" s="1"/>
  <c r="K22" i="5"/>
  <c r="M22" i="5" s="1"/>
  <c r="K24" i="5"/>
  <c r="M24" i="5" s="1"/>
  <c r="K38" i="5"/>
  <c r="M38" i="5" s="1"/>
  <c r="K9" i="5"/>
  <c r="M9" i="5" s="1"/>
  <c r="K6" i="5"/>
  <c r="M6" i="5" s="1"/>
  <c r="K13" i="5"/>
  <c r="M13" i="5" s="1"/>
  <c r="K76" i="5"/>
  <c r="M76" i="5" s="1"/>
  <c r="K67" i="5"/>
  <c r="M67" i="5" s="1"/>
  <c r="K46" i="5"/>
  <c r="M46" i="5" s="1"/>
  <c r="K37" i="5"/>
  <c r="M37" i="5" s="1"/>
  <c r="K56" i="5"/>
  <c r="M56" i="5" s="1"/>
  <c r="K79" i="5"/>
  <c r="M79" i="5" s="1"/>
  <c r="K64" i="5"/>
  <c r="M64" i="5" s="1"/>
  <c r="K11" i="5"/>
  <c r="M11" i="5" s="1"/>
  <c r="K74" i="5"/>
  <c r="M74" i="5" s="1"/>
  <c r="K57" i="5"/>
  <c r="M57" i="5" s="1"/>
  <c r="K19" i="5"/>
  <c r="M19" i="5" s="1"/>
  <c r="K14" i="5"/>
  <c r="M14" i="5" s="1"/>
  <c r="K77" i="5"/>
  <c r="M77" i="5" s="1"/>
  <c r="K72" i="5"/>
  <c r="M72" i="5" s="1"/>
  <c r="K5" i="5"/>
  <c r="M5" i="5" s="1"/>
  <c r="K66" i="5"/>
  <c r="M66" i="5" s="1"/>
  <c r="K81" i="5"/>
  <c r="M81" i="5" s="1"/>
  <c r="K36" i="5"/>
  <c r="M36" i="5" s="1"/>
  <c r="K68" i="5"/>
  <c r="M68" i="5" s="1"/>
  <c r="K27" i="5"/>
  <c r="M27" i="5" s="1"/>
  <c r="K30" i="5"/>
  <c r="M30" i="5" s="1"/>
  <c r="K55" i="5"/>
  <c r="M55" i="5" s="1"/>
  <c r="K26" i="5"/>
  <c r="M26" i="5" s="1"/>
  <c r="K7" i="5"/>
  <c r="M7" i="5" s="1"/>
  <c r="K40" i="5"/>
  <c r="M40" i="5" s="1"/>
  <c r="K82" i="5"/>
  <c r="M82" i="5" s="1"/>
  <c r="K60" i="5"/>
  <c r="M60" i="5" s="1"/>
  <c r="K83" i="5"/>
  <c r="M83" i="5" s="1"/>
  <c r="K31" i="5"/>
  <c r="M31" i="5" s="1"/>
  <c r="K25" i="5"/>
  <c r="M25" i="5" s="1"/>
  <c r="K21" i="5"/>
  <c r="M21" i="5" s="1"/>
  <c r="K17" i="5"/>
  <c r="M17" i="5" s="1"/>
  <c r="K18" i="5"/>
  <c r="M18" i="5" s="1"/>
  <c r="K4" i="5"/>
  <c r="M4" i="5" s="1"/>
  <c r="K58" i="5"/>
  <c r="M58" i="5" s="1"/>
  <c r="K70" i="5"/>
  <c r="M70" i="5" s="1"/>
  <c r="K20" i="5"/>
  <c r="M20" i="5" s="1"/>
  <c r="K49" i="5"/>
  <c r="M49" i="5" s="1"/>
  <c r="K16" i="5"/>
  <c r="M16" i="5" s="1"/>
  <c r="K86" i="5"/>
  <c r="M86" i="5" s="1"/>
  <c r="K69" i="5"/>
  <c r="M69" i="5" s="1"/>
  <c r="K42" i="5"/>
  <c r="M42" i="5" s="1"/>
  <c r="K45" i="5"/>
  <c r="M45" i="5" s="1"/>
  <c r="K33" i="5"/>
  <c r="M33" i="5" s="1"/>
  <c r="K43" i="5"/>
  <c r="M43" i="5" s="1"/>
  <c r="K75" i="5"/>
  <c r="M75" i="5" s="1"/>
  <c r="K84" i="5"/>
  <c r="M84" i="5" s="1"/>
  <c r="K53" i="5"/>
  <c r="M53" i="5" s="1"/>
  <c r="K48" i="5"/>
  <c r="M48" i="5" s="1"/>
  <c r="K41" i="5"/>
  <c r="M41" i="5" s="1"/>
  <c r="K29" i="5"/>
  <c r="M29" i="5" s="1"/>
  <c r="K71" i="5"/>
  <c r="M71" i="5" s="1"/>
  <c r="K28" i="5"/>
  <c r="M28" i="5" s="1"/>
  <c r="K35" i="5"/>
  <c r="M35" i="5" s="1"/>
  <c r="K85" i="5"/>
  <c r="M85" i="5" s="1"/>
  <c r="K78" i="5"/>
  <c r="M78" i="5" s="1"/>
  <c r="K39" i="5"/>
  <c r="M39" i="5" s="1"/>
  <c r="K54" i="5"/>
  <c r="M54" i="5" s="1"/>
  <c r="K34" i="5"/>
  <c r="M34" i="5" s="1"/>
  <c r="K12" i="5"/>
  <c r="M12" i="5" s="1"/>
  <c r="K10" i="5"/>
  <c r="M10" i="5" s="1"/>
  <c r="K23" i="5"/>
  <c r="M23" i="5" s="1"/>
  <c r="K63" i="5"/>
  <c r="M63" i="5" s="1"/>
  <c r="K65" i="5"/>
  <c r="M65" i="5" s="1"/>
  <c r="K61" i="5"/>
  <c r="M61" i="5" s="1"/>
  <c r="K50" i="5"/>
  <c r="M50" i="5" s="1"/>
  <c r="K44" i="5"/>
  <c r="M44" i="5" s="1"/>
  <c r="K51" i="5"/>
  <c r="M51" i="5" s="1"/>
  <c r="K15" i="5"/>
  <c r="M15" i="5" s="1"/>
  <c r="K32" i="5"/>
  <c r="M32" i="5" s="1"/>
  <c r="K73" i="5"/>
  <c r="M73" i="5" s="1"/>
  <c r="K47" i="5"/>
  <c r="M47" i="5" s="1"/>
  <c r="K52" i="5"/>
  <c r="M52" i="5" s="1"/>
  <c r="K59" i="5"/>
  <c r="M59" i="5" s="1"/>
  <c r="K87" i="5"/>
  <c r="M87" i="5" s="1"/>
  <c r="K3" i="5"/>
  <c r="M3" i="5" s="1"/>
  <c r="S4" i="14"/>
  <c r="T4" i="14"/>
  <c r="D9" i="10" s="1"/>
  <c r="U4" i="14"/>
  <c r="E9" i="10" s="1"/>
  <c r="S4" i="3"/>
  <c r="U4" i="3"/>
  <c r="E13" i="10" s="1"/>
  <c r="T4" i="3"/>
  <c r="D13" i="10" s="1"/>
  <c r="K100" i="3"/>
  <c r="M100" i="3" s="1"/>
  <c r="N100" i="3" s="1"/>
  <c r="K48" i="3"/>
  <c r="M48" i="3" s="1"/>
  <c r="K34" i="3"/>
  <c r="M34" i="3" s="1"/>
  <c r="K88" i="3"/>
  <c r="M88" i="3" s="1"/>
  <c r="K4" i="3"/>
  <c r="M4" i="3" s="1"/>
  <c r="K71" i="3"/>
  <c r="M71" i="3" s="1"/>
  <c r="K20" i="3"/>
  <c r="M20" i="3" s="1"/>
  <c r="K47" i="3"/>
  <c r="M47" i="3" s="1"/>
  <c r="K33" i="3"/>
  <c r="M33" i="3" s="1"/>
  <c r="K92" i="3"/>
  <c r="M92" i="3" s="1"/>
  <c r="K8" i="3"/>
  <c r="M8" i="3" s="1"/>
  <c r="K102" i="3"/>
  <c r="M102" i="3" s="1"/>
  <c r="N102" i="3" s="1"/>
  <c r="K73" i="3"/>
  <c r="M73" i="3" s="1"/>
  <c r="K53" i="3"/>
  <c r="M53" i="3" s="1"/>
  <c r="K38" i="3"/>
  <c r="M38" i="3" s="1"/>
  <c r="K23" i="3"/>
  <c r="M23" i="3" s="1"/>
  <c r="K59" i="3"/>
  <c r="M59" i="3" s="1"/>
  <c r="K18" i="3"/>
  <c r="M18" i="3" s="1"/>
  <c r="K30" i="3"/>
  <c r="M30" i="3" s="1"/>
  <c r="K7" i="3"/>
  <c r="M7" i="3" s="1"/>
  <c r="K131" i="3"/>
  <c r="M131" i="3" s="1"/>
  <c r="K36" i="3"/>
  <c r="M36" i="3" s="1"/>
  <c r="K132" i="3"/>
  <c r="M132" i="3" s="1"/>
  <c r="K19" i="3"/>
  <c r="M19" i="3" s="1"/>
  <c r="K42" i="3"/>
  <c r="M42" i="3" s="1"/>
  <c r="K27" i="3"/>
  <c r="M27" i="3" s="1"/>
  <c r="K66" i="3"/>
  <c r="M66" i="3" s="1"/>
  <c r="K14" i="3"/>
  <c r="M14" i="3" s="1"/>
  <c r="K75" i="3"/>
  <c r="M75" i="3" s="1"/>
  <c r="K57" i="3"/>
  <c r="M57" i="3" s="1"/>
  <c r="K24" i="3"/>
  <c r="M24" i="3" s="1"/>
  <c r="K103" i="3"/>
  <c r="M103" i="3" s="1"/>
  <c r="N103" i="3" s="1"/>
  <c r="K43" i="3"/>
  <c r="M43" i="3" s="1"/>
  <c r="K13" i="3"/>
  <c r="M13" i="3" s="1"/>
  <c r="K74" i="3"/>
  <c r="M74" i="3" s="1"/>
  <c r="K54" i="3"/>
  <c r="M54" i="3" s="1"/>
  <c r="K51" i="3"/>
  <c r="M51" i="3" s="1"/>
  <c r="K17" i="3"/>
  <c r="M17" i="3" s="1"/>
  <c r="K22" i="3"/>
  <c r="M22" i="3" s="1"/>
  <c r="K9" i="3"/>
  <c r="M9" i="3" s="1"/>
  <c r="K70" i="3"/>
  <c r="M70" i="3" s="1"/>
  <c r="K10" i="3"/>
  <c r="M10" i="3" s="1"/>
  <c r="K72" i="3"/>
  <c r="M72" i="3" s="1"/>
  <c r="K46" i="3"/>
  <c r="M46" i="3" s="1"/>
  <c r="K91" i="3"/>
  <c r="M91" i="3" s="1"/>
  <c r="K56" i="3"/>
  <c r="M56" i="3" s="1"/>
  <c r="K41" i="3"/>
  <c r="M41" i="3" s="1"/>
  <c r="K26" i="3"/>
  <c r="M26" i="3" s="1"/>
  <c r="K127" i="3"/>
  <c r="M127" i="3" s="1"/>
  <c r="K63" i="3"/>
  <c r="M63" i="3" s="1"/>
  <c r="K55" i="3"/>
  <c r="M55" i="3" s="1"/>
  <c r="K40" i="3"/>
  <c r="M40" i="3" s="1"/>
  <c r="K25" i="3"/>
  <c r="M25" i="3" s="1"/>
  <c r="K6" i="3"/>
  <c r="M6" i="3" s="1"/>
  <c r="K69" i="3"/>
  <c r="M69" i="3" s="1"/>
  <c r="K11" i="3"/>
  <c r="M11" i="3" s="1"/>
  <c r="K60" i="3"/>
  <c r="M60" i="3" s="1"/>
  <c r="K45" i="3"/>
  <c r="M45" i="3" s="1"/>
  <c r="K31" i="3"/>
  <c r="M31" i="3" s="1"/>
  <c r="K94" i="3"/>
  <c r="M94" i="3" s="1"/>
  <c r="K101" i="3"/>
  <c r="M101" i="3" s="1"/>
  <c r="N101" i="3" s="1"/>
  <c r="K52" i="3"/>
  <c r="M52" i="3" s="1"/>
  <c r="K37" i="3"/>
  <c r="M37" i="3" s="1"/>
  <c r="K16" i="3"/>
  <c r="M16" i="3" s="1"/>
  <c r="K50" i="3"/>
  <c r="M50" i="3" s="1"/>
  <c r="K90" i="3"/>
  <c r="M90" i="3" s="1"/>
  <c r="K65" i="3"/>
  <c r="M65" i="3" s="1"/>
  <c r="K49" i="3"/>
  <c r="M49" i="3" s="1"/>
  <c r="K35" i="3"/>
  <c r="M35" i="3" s="1"/>
  <c r="K89" i="3"/>
  <c r="M89" i="3" s="1"/>
  <c r="K12" i="3"/>
  <c r="M12" i="3" s="1"/>
  <c r="K15" i="3"/>
  <c r="M15" i="3" s="1"/>
  <c r="K93" i="3"/>
  <c r="M93" i="3" s="1"/>
  <c r="K68" i="3"/>
  <c r="M68" i="3" s="1"/>
  <c r="K39" i="3"/>
  <c r="M39" i="3" s="1"/>
  <c r="K21" i="3"/>
  <c r="M21" i="3" s="1"/>
  <c r="K61" i="3"/>
  <c r="M61" i="3" s="1"/>
  <c r="K28" i="3"/>
  <c r="M28" i="3" s="1"/>
  <c r="K5" i="3"/>
  <c r="M5" i="3" s="1"/>
  <c r="K67" i="3"/>
  <c r="M67" i="3" s="1"/>
  <c r="K58" i="3"/>
  <c r="M58" i="3" s="1"/>
  <c r="K44" i="3"/>
  <c r="M44" i="3" s="1"/>
  <c r="K29" i="3"/>
  <c r="M29" i="3" s="1"/>
  <c r="K95" i="3"/>
  <c r="M95" i="3" s="1"/>
  <c r="K62" i="3"/>
  <c r="M62" i="3" s="1"/>
  <c r="K64" i="3"/>
  <c r="M64" i="3" s="1"/>
  <c r="K32" i="3"/>
  <c r="M32" i="3" s="1"/>
  <c r="K3" i="3"/>
  <c r="M3" i="3" s="1"/>
  <c r="V4" i="14" l="1"/>
  <c r="F9" i="10" s="1"/>
  <c r="C9" i="10"/>
  <c r="V4" i="4"/>
  <c r="F17" i="10" s="1"/>
  <c r="C17" i="10"/>
  <c r="C18" i="10"/>
  <c r="V5" i="4"/>
  <c r="F18" i="10" s="1"/>
  <c r="T3" i="1"/>
  <c r="D4" i="10" s="1"/>
  <c r="U3" i="1"/>
  <c r="E4" i="10" s="1"/>
  <c r="S3" i="1"/>
  <c r="V5" i="5"/>
  <c r="F22" i="10" s="1"/>
  <c r="C22" i="10"/>
  <c r="U2" i="3"/>
  <c r="E11" i="10" s="1"/>
  <c r="T2" i="3"/>
  <c r="D11" i="10" s="1"/>
  <c r="S2" i="3"/>
  <c r="C13" i="10"/>
  <c r="V4" i="3"/>
  <c r="F13" i="10" s="1"/>
  <c r="T2" i="5"/>
  <c r="D19" i="10" s="1"/>
  <c r="U2" i="5"/>
  <c r="E19" i="10" s="1"/>
  <c r="S2" i="5"/>
  <c r="T2" i="14"/>
  <c r="D7" i="10" s="1"/>
  <c r="U2" i="14"/>
  <c r="E7" i="10" s="1"/>
  <c r="S2" i="14"/>
  <c r="V4" i="1"/>
  <c r="F5" i="10" s="1"/>
  <c r="C5" i="10"/>
  <c r="T2" i="4"/>
  <c r="D15" i="10" s="1"/>
  <c r="U2" i="4"/>
  <c r="E15" i="10" s="1"/>
  <c r="S2" i="4"/>
  <c r="M6" i="10"/>
  <c r="U2" i="1"/>
  <c r="E3" i="10" s="1"/>
  <c r="T2" i="1"/>
  <c r="D3" i="10" s="1"/>
  <c r="S2" i="1"/>
  <c r="T3" i="3"/>
  <c r="D12" i="10" s="1"/>
  <c r="S3" i="3"/>
  <c r="U3" i="3"/>
  <c r="E12" i="10" s="1"/>
  <c r="N5" i="10"/>
  <c r="T2" i="6"/>
  <c r="D23" i="10" s="1"/>
  <c r="U2" i="6"/>
  <c r="E23" i="10" s="1"/>
  <c r="S2" i="6"/>
  <c r="C6" i="10"/>
  <c r="V5" i="1"/>
  <c r="F6" i="10" s="1"/>
  <c r="V4" i="6"/>
  <c r="F25" i="10" s="1"/>
  <c r="C25" i="10"/>
  <c r="V5" i="3"/>
  <c r="F14" i="10" s="1"/>
  <c r="C14" i="10"/>
  <c r="V5" i="14"/>
  <c r="F10" i="10" s="1"/>
  <c r="C10" i="10"/>
  <c r="V5" i="6"/>
  <c r="F26" i="10" s="1"/>
  <c r="M5" i="10"/>
  <c r="V4" i="5"/>
  <c r="F21" i="10" s="1"/>
  <c r="C21" i="10"/>
  <c r="N6" i="10"/>
  <c r="C23" i="10" l="1"/>
  <c r="V2" i="6"/>
  <c r="F23" i="10" s="1"/>
  <c r="V17" i="10" s="1"/>
  <c r="C3" i="10"/>
  <c r="V2" i="1"/>
  <c r="L5" i="10"/>
  <c r="N8" i="10"/>
  <c r="N3" i="10"/>
  <c r="L6" i="10"/>
  <c r="M3" i="10"/>
  <c r="C15" i="10"/>
  <c r="V2" i="4"/>
  <c r="F15" i="10" s="1"/>
  <c r="V11" i="10" s="1"/>
  <c r="O5" i="10"/>
  <c r="C19" i="10"/>
  <c r="V2" i="5"/>
  <c r="F19" i="10" s="1"/>
  <c r="V14" i="10" s="1"/>
  <c r="M8" i="10"/>
  <c r="C7" i="10"/>
  <c r="V2" i="14"/>
  <c r="F7" i="10" s="1"/>
  <c r="V5" i="10" s="1"/>
  <c r="C11" i="10"/>
  <c r="V2" i="3"/>
  <c r="F11" i="10" s="1"/>
  <c r="V8" i="10" s="1"/>
  <c r="O6" i="10"/>
  <c r="V3" i="3"/>
  <c r="F12" i="10" s="1"/>
  <c r="C12" i="10"/>
  <c r="C4" i="10"/>
  <c r="V3" i="1"/>
  <c r="F4" i="10" s="1"/>
  <c r="F3" i="10" l="1"/>
  <c r="O8" i="10"/>
  <c r="V22" i="10" s="1"/>
  <c r="L8" i="10"/>
  <c r="L3" i="10"/>
  <c r="V2" i="10" l="1"/>
  <c r="V3" i="10" s="1"/>
  <c r="O3" i="10"/>
  <c r="V19" i="10" s="1"/>
  <c r="L7" i="10" l="1"/>
</calcChain>
</file>

<file path=xl/sharedStrings.xml><?xml version="1.0" encoding="utf-8"?>
<sst xmlns="http://schemas.openxmlformats.org/spreadsheetml/2006/main" count="662" uniqueCount="62">
  <si>
    <t>IN</t>
  </si>
  <si>
    <t>OUT</t>
  </si>
  <si>
    <t>GRADE</t>
  </si>
  <si>
    <t>CES</t>
  </si>
  <si>
    <t>CNE</t>
  </si>
  <si>
    <t>MDL</t>
  </si>
  <si>
    <t>BGR</t>
  </si>
  <si>
    <t>ADC</t>
  </si>
  <si>
    <t>LTN</t>
  </si>
  <si>
    <t>ADJ</t>
  </si>
  <si>
    <t>SLT</t>
  </si>
  <si>
    <t>MCH</t>
  </si>
  <si>
    <t>MAJ</t>
  </si>
  <si>
    <t>PRESENCE</t>
  </si>
  <si>
    <t>X</t>
  </si>
  <si>
    <t>Y</t>
  </si>
  <si>
    <t>Z</t>
  </si>
  <si>
    <t>BCH</t>
  </si>
  <si>
    <t xml:space="preserve">BCH </t>
  </si>
  <si>
    <t>BRI</t>
  </si>
  <si>
    <t>1CL</t>
  </si>
  <si>
    <t>BRG</t>
  </si>
  <si>
    <t>LEG</t>
  </si>
  <si>
    <t xml:space="preserve">1CL </t>
  </si>
  <si>
    <t>EMT13</t>
  </si>
  <si>
    <t>UE131</t>
  </si>
  <si>
    <t>UE132</t>
  </si>
  <si>
    <t>UE133</t>
  </si>
  <si>
    <t>UE134</t>
  </si>
  <si>
    <t>CPL</t>
  </si>
  <si>
    <t>CCH</t>
  </si>
  <si>
    <t>2CL</t>
  </si>
  <si>
    <t>SGT</t>
  </si>
  <si>
    <t>BC1</t>
  </si>
  <si>
    <t>R</t>
  </si>
  <si>
    <t>DET831</t>
  </si>
  <si>
    <t>SCH</t>
  </si>
  <si>
    <t xml:space="preserve">CCH </t>
  </si>
  <si>
    <t xml:space="preserve">LEG </t>
  </si>
  <si>
    <t>TOTAL</t>
  </si>
  <si>
    <t>T</t>
  </si>
  <si>
    <t>P</t>
  </si>
  <si>
    <t>G</t>
  </si>
  <si>
    <t>Réalisé</t>
  </si>
  <si>
    <t>Théorique</t>
  </si>
  <si>
    <t>Delta</t>
  </si>
  <si>
    <t>DET341</t>
  </si>
  <si>
    <t>Date</t>
  </si>
  <si>
    <t>OU</t>
  </si>
  <si>
    <t>SPA</t>
  </si>
  <si>
    <t>OK</t>
  </si>
  <si>
    <t xml:space="preserve">MCH </t>
  </si>
  <si>
    <t>MOTIF</t>
  </si>
  <si>
    <t>Urgence régimentaire</t>
  </si>
  <si>
    <t>STAGE 24H</t>
  </si>
  <si>
    <t>FDM</t>
  </si>
  <si>
    <t>SDT</t>
  </si>
  <si>
    <t>CRQ</t>
  </si>
  <si>
    <t>THEORIE</t>
  </si>
  <si>
    <t>FIN DE STAGE PSE1</t>
  </si>
  <si>
    <t xml:space="preserve">HOSPITALISATION LAVERAN </t>
  </si>
  <si>
    <t>Accident corporel lors de scéance de 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</si>
</sst>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General"/>
    <numFmt numFmtId="166" formatCode="d/m;@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7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5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3" fillId="0" borderId="0" applyBorder="0" applyProtection="0"/>
    <xf numFmtId="164" fontId="3" fillId="0" borderId="0" applyBorder="0" applyProtection="0"/>
    <xf numFmtId="0" fontId="1" fillId="0" borderId="0"/>
    <xf numFmtId="0" fontId="5" fillId="0" borderId="0" applyFill="0">
      <alignment horizontal="left" vertical="top" wrapText="1"/>
      <protection locked="0"/>
    </xf>
    <xf numFmtId="0" fontId="4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1" fillId="0" borderId="0" applyNumberFormat="0" applyFill="0" applyBorder="0" applyAlignment="0" applyProtection="0"/>
    <xf numFmtId="0" fontId="12" fillId="0" borderId="55" applyNumberFormat="0" applyFill="0" applyAlignment="0" applyProtection="0"/>
    <xf numFmtId="0" fontId="13" fillId="0" borderId="56" applyNumberFormat="0" applyFill="0" applyAlignment="0" applyProtection="0"/>
    <xf numFmtId="0" fontId="14" fillId="0" borderId="57" applyNumberFormat="0" applyFill="0" applyAlignment="0" applyProtection="0"/>
    <xf numFmtId="0" fontId="14" fillId="0" borderId="0" applyNumberFormat="0" applyFill="0" applyBorder="0" applyAlignment="0" applyProtection="0"/>
    <xf numFmtId="0" fontId="15" fillId="3" borderId="0" applyNumberFormat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58" applyNumberFormat="0" applyAlignment="0" applyProtection="0"/>
    <xf numFmtId="0" fontId="19" fillId="7" borderId="59" applyNumberFormat="0" applyAlignment="0" applyProtection="0"/>
    <xf numFmtId="0" fontId="20" fillId="7" borderId="58" applyNumberFormat="0" applyAlignment="0" applyProtection="0"/>
    <xf numFmtId="0" fontId="21" fillId="0" borderId="60" applyNumberFormat="0" applyFill="0" applyAlignment="0" applyProtection="0"/>
    <xf numFmtId="0" fontId="22" fillId="8" borderId="61" applyNumberFormat="0" applyAlignment="0" applyProtection="0"/>
    <xf numFmtId="0" fontId="23" fillId="0" borderId="0" applyNumberFormat="0" applyFill="0" applyBorder="0" applyAlignment="0" applyProtection="0"/>
    <xf numFmtId="0" fontId="2" fillId="9" borderId="62" applyNumberFormat="0" applyFont="0" applyAlignment="0" applyProtection="0"/>
    <xf numFmtId="0" fontId="24" fillId="0" borderId="0" applyNumberFormat="0" applyFill="0" applyBorder="0" applyAlignment="0" applyProtection="0"/>
    <xf numFmtId="0" fontId="9" fillId="0" borderId="63" applyNumberFormat="0" applyFill="0" applyAlignment="0" applyProtection="0"/>
    <xf numFmtId="0" fontId="2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5" fillId="21" borderId="0" applyNumberFormat="0" applyBorder="0" applyAlignment="0" applyProtection="0"/>
    <xf numFmtId="0" fontId="2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5" fillId="33" borderId="0" applyNumberFormat="0" applyBorder="0" applyAlignment="0" applyProtection="0"/>
  </cellStyleXfs>
  <cellXfs count="165">
    <xf numFmtId="0" fontId="0" fillId="0" borderId="0" xfId="0"/>
    <xf numFmtId="0" fontId="6" fillId="0" borderId="0" xfId="0" applyFont="1" applyBorder="1"/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4" fontId="6" fillId="0" borderId="0" xfId="0" applyNumberFormat="1" applyFont="1" applyBorder="1"/>
    <xf numFmtId="0" fontId="6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/>
    </xf>
    <xf numFmtId="0" fontId="6" fillId="0" borderId="3" xfId="0" applyFont="1" applyBorder="1"/>
    <xf numFmtId="0" fontId="6" fillId="0" borderId="1" xfId="0" applyFont="1" applyBorder="1"/>
    <xf numFmtId="14" fontId="6" fillId="0" borderId="1" xfId="0" applyNumberFormat="1" applyFont="1" applyBorder="1"/>
    <xf numFmtId="0" fontId="6" fillId="0" borderId="1" xfId="0" applyFont="1" applyBorder="1" applyAlignment="1">
      <alignment horizontal="center" vertical="center"/>
    </xf>
    <xf numFmtId="0" fontId="6" fillId="0" borderId="0" xfId="0" applyFont="1"/>
    <xf numFmtId="0" fontId="8" fillId="0" borderId="0" xfId="0" applyFont="1" applyFill="1"/>
    <xf numFmtId="0" fontId="8" fillId="0" borderId="1" xfId="0" applyFont="1" applyFill="1" applyBorder="1"/>
    <xf numFmtId="0" fontId="6" fillId="0" borderId="2" xfId="0" applyFont="1" applyBorder="1"/>
    <xf numFmtId="14" fontId="6" fillId="0" borderId="0" xfId="0" applyNumberFormat="1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quotePrefix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8" xfId="0" applyFont="1" applyBorder="1"/>
    <xf numFmtId="0" fontId="7" fillId="0" borderId="8" xfId="0" applyFont="1" applyBorder="1" applyAlignment="1">
      <alignment vertical="center"/>
    </xf>
    <xf numFmtId="0" fontId="7" fillId="0" borderId="5" xfId="0" applyFont="1" applyBorder="1"/>
    <xf numFmtId="0" fontId="7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0" borderId="25" xfId="0" applyFont="1" applyBorder="1"/>
    <xf numFmtId="0" fontId="7" fillId="0" borderId="14" xfId="0" applyFont="1" applyBorder="1"/>
    <xf numFmtId="0" fontId="6" fillId="0" borderId="41" xfId="0" applyFont="1" applyBorder="1"/>
    <xf numFmtId="0" fontId="7" fillId="0" borderId="0" xfId="0" applyFont="1" applyBorder="1" applyAlignment="1">
      <alignment horizontal="center" vertical="center"/>
    </xf>
    <xf numFmtId="0" fontId="6" fillId="0" borderId="4" xfId="0" applyFont="1" applyBorder="1"/>
    <xf numFmtId="0" fontId="7" fillId="0" borderId="11" xfId="0" applyFont="1" applyBorder="1"/>
    <xf numFmtId="0" fontId="6" fillId="0" borderId="11" xfId="0" applyFont="1" applyBorder="1"/>
    <xf numFmtId="0" fontId="6" fillId="0" borderId="26" xfId="0" applyFont="1" applyBorder="1"/>
    <xf numFmtId="0" fontId="6" fillId="0" borderId="39" xfId="0" applyFont="1" applyBorder="1"/>
    <xf numFmtId="0" fontId="6" fillId="0" borderId="46" xfId="0" applyFont="1" applyBorder="1"/>
    <xf numFmtId="0" fontId="6" fillId="0" borderId="5" xfId="0" applyFont="1" applyBorder="1"/>
    <xf numFmtId="0" fontId="6" fillId="0" borderId="13" xfId="0" applyFont="1" applyBorder="1"/>
    <xf numFmtId="0" fontId="7" fillId="0" borderId="12" xfId="0" applyFont="1" applyBorder="1"/>
    <xf numFmtId="0" fontId="7" fillId="0" borderId="27" xfId="0" applyFont="1" applyBorder="1" applyAlignment="1">
      <alignment horizontal="center" vertical="center"/>
    </xf>
    <xf numFmtId="0" fontId="6" fillId="0" borderId="31" xfId="0" applyFont="1" applyBorder="1"/>
    <xf numFmtId="0" fontId="6" fillId="0" borderId="33" xfId="0" applyFont="1" applyBorder="1"/>
    <xf numFmtId="0" fontId="6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43" xfId="0" applyFont="1" applyBorder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14" fontId="7" fillId="0" borderId="18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8" xfId="0" applyFont="1" applyBorder="1"/>
    <xf numFmtId="0" fontId="7" fillId="0" borderId="16" xfId="0" applyFont="1" applyBorder="1"/>
    <xf numFmtId="0" fontId="7" fillId="0" borderId="15" xfId="0" applyFont="1" applyBorder="1"/>
    <xf numFmtId="0" fontId="7" fillId="0" borderId="18" xfId="0" applyFont="1" applyBorder="1"/>
    <xf numFmtId="0" fontId="0" fillId="0" borderId="40" xfId="0" applyFont="1" applyBorder="1"/>
    <xf numFmtId="0" fontId="0" fillId="0" borderId="0" xfId="0" applyFont="1"/>
    <xf numFmtId="0" fontId="7" fillId="0" borderId="50" xfId="0" applyFont="1" applyBorder="1" applyAlignment="1">
      <alignment horizontal="center"/>
    </xf>
    <xf numFmtId="0" fontId="6" fillId="0" borderId="52" xfId="0" applyFont="1" applyBorder="1" applyAlignment="1">
      <alignment horizontal="center"/>
    </xf>
    <xf numFmtId="0" fontId="6" fillId="0" borderId="5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7" fillId="0" borderId="7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7" fillId="0" borderId="7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/>
    <xf numFmtId="0" fontId="6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6" fillId="0" borderId="0" xfId="0" applyNumberFormat="1" applyFont="1"/>
    <xf numFmtId="0" fontId="7" fillId="0" borderId="8" xfId="0" applyNumberFormat="1" applyFont="1" applyBorder="1" applyAlignment="1">
      <alignment vertical="center"/>
    </xf>
    <xf numFmtId="0" fontId="7" fillId="0" borderId="5" xfId="0" applyNumberFormat="1" applyFont="1" applyBorder="1" applyAlignment="1">
      <alignment horizontal="center" vertical="center"/>
    </xf>
    <xf numFmtId="0" fontId="6" fillId="0" borderId="41" xfId="0" applyNumberFormat="1" applyFont="1" applyBorder="1"/>
    <xf numFmtId="0" fontId="7" fillId="0" borderId="49" xfId="0" applyFont="1" applyBorder="1" applyAlignment="1">
      <alignment horizontal="center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6" fillId="0" borderId="36" xfId="0" applyFont="1" applyBorder="1"/>
    <xf numFmtId="0" fontId="6" fillId="0" borderId="37" xfId="0" applyFont="1" applyBorder="1" applyAlignment="1">
      <alignment horizontal="center"/>
    </xf>
    <xf numFmtId="0" fontId="6" fillId="0" borderId="66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6" fillId="0" borderId="68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69" xfId="0" applyFont="1" applyBorder="1"/>
    <xf numFmtId="0" fontId="9" fillId="0" borderId="69" xfId="0" applyFont="1" applyBorder="1" applyAlignment="1">
      <alignment horizontal="center"/>
    </xf>
    <xf numFmtId="0" fontId="10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65" xfId="0" applyFont="1" applyBorder="1" applyAlignment="1">
      <alignment horizontal="center"/>
    </xf>
    <xf numFmtId="0" fontId="7" fillId="0" borderId="70" xfId="0" applyFont="1" applyBorder="1" applyAlignment="1">
      <alignment horizontal="center"/>
    </xf>
    <xf numFmtId="0" fontId="7" fillId="0" borderId="71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3" fontId="6" fillId="0" borderId="1" xfId="0" applyNumberFormat="1" applyFont="1" applyBorder="1"/>
    <xf numFmtId="16" fontId="6" fillId="0" borderId="0" xfId="0" applyNumberFormat="1" applyFont="1"/>
    <xf numFmtId="0" fontId="7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/>
    <xf numFmtId="0" fontId="7" fillId="0" borderId="0" xfId="0" applyFont="1" applyAlignment="1"/>
    <xf numFmtId="166" fontId="6" fillId="0" borderId="31" xfId="0" applyNumberFormat="1" applyFont="1" applyBorder="1" applyAlignment="1">
      <alignment horizontal="center" vertical="center"/>
    </xf>
    <xf numFmtId="166" fontId="6" fillId="0" borderId="78" xfId="0" applyNumberFormat="1" applyFont="1" applyBorder="1" applyAlignment="1">
      <alignment horizontal="center" vertical="center"/>
    </xf>
    <xf numFmtId="166" fontId="6" fillId="0" borderId="72" xfId="0" applyNumberFormat="1" applyFont="1" applyBorder="1" applyAlignment="1">
      <alignment horizontal="center" vertical="center"/>
    </xf>
    <xf numFmtId="166" fontId="6" fillId="0" borderId="73" xfId="0" applyNumberFormat="1" applyFont="1" applyBorder="1" applyAlignment="1">
      <alignment horizontal="center" vertical="center"/>
    </xf>
    <xf numFmtId="166" fontId="6" fillId="0" borderId="18" xfId="0" applyNumberFormat="1" applyFont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/>
    </xf>
    <xf numFmtId="0" fontId="6" fillId="0" borderId="79" xfId="0" applyFont="1" applyBorder="1"/>
    <xf numFmtId="0" fontId="6" fillId="0" borderId="74" xfId="0" applyFont="1" applyBorder="1"/>
    <xf numFmtId="0" fontId="6" fillId="0" borderId="75" xfId="0" applyFont="1" applyBorder="1"/>
    <xf numFmtId="0" fontId="6" fillId="0" borderId="36" xfId="0" applyFont="1" applyFill="1" applyBorder="1" applyAlignment="1">
      <alignment horizontal="center" vertical="center"/>
    </xf>
    <xf numFmtId="0" fontId="6" fillId="0" borderId="80" xfId="0" applyFont="1" applyBorder="1"/>
    <xf numFmtId="0" fontId="6" fillId="0" borderId="76" xfId="0" applyFont="1" applyBorder="1"/>
    <xf numFmtId="0" fontId="6" fillId="0" borderId="77" xfId="0" applyFont="1" applyBorder="1"/>
    <xf numFmtId="0" fontId="6" fillId="0" borderId="27" xfId="0" applyFont="1" applyFill="1" applyBorder="1" applyAlignment="1">
      <alignment horizontal="center" vertical="center"/>
    </xf>
    <xf numFmtId="0" fontId="6" fillId="0" borderId="54" xfId="0" applyFont="1" applyBorder="1"/>
    <xf numFmtId="0" fontId="6" fillId="0" borderId="26" xfId="0" applyFont="1" applyFill="1" applyBorder="1" applyAlignment="1">
      <alignment horizontal="center" vertical="center"/>
    </xf>
    <xf numFmtId="0" fontId="6" fillId="0" borderId="38" xfId="0" applyFont="1" applyBorder="1"/>
    <xf numFmtId="166" fontId="6" fillId="0" borderId="18" xfId="0" applyNumberFormat="1" applyFont="1" applyBorder="1" applyAlignment="1">
      <alignment horizontal="center" vertical="center"/>
    </xf>
    <xf numFmtId="166" fontId="6" fillId="0" borderId="19" xfId="0" applyNumberFormat="1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51" xfId="0" applyFont="1" applyBorder="1"/>
    <xf numFmtId="0" fontId="6" fillId="0" borderId="9" xfId="0" applyFont="1" applyBorder="1"/>
    <xf numFmtId="0" fontId="6" fillId="0" borderId="17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14" fontId="7" fillId="0" borderId="20" xfId="0" applyNumberFormat="1" applyFont="1" applyBorder="1" applyAlignment="1">
      <alignment horizontal="center"/>
    </xf>
    <xf numFmtId="14" fontId="7" fillId="0" borderId="19" xfId="0" applyNumberFormat="1" applyFont="1" applyBorder="1" applyAlignment="1">
      <alignment horizontal="center"/>
    </xf>
    <xf numFmtId="14" fontId="7" fillId="0" borderId="22" xfId="0" applyNumberFormat="1" applyFont="1" applyBorder="1" applyAlignment="1">
      <alignment horizontal="center"/>
    </xf>
    <xf numFmtId="0" fontId="7" fillId="2" borderId="10" xfId="0" applyFont="1" applyFill="1" applyBorder="1" applyAlignment="1">
      <alignment horizontal="center" vertical="center"/>
    </xf>
  </cellXfs>
  <cellStyles count="56">
    <cellStyle name="20 % - Accent1" xfId="33" builtinId="30" customBuiltin="1"/>
    <cellStyle name="20 % - Accent2" xfId="37" builtinId="34" customBuiltin="1"/>
    <cellStyle name="20 % - Accent3" xfId="41" builtinId="38" customBuiltin="1"/>
    <cellStyle name="20 % - Accent4" xfId="45" builtinId="42" customBuiltin="1"/>
    <cellStyle name="20 % - Accent5" xfId="49" builtinId="46" customBuiltin="1"/>
    <cellStyle name="20 % - Accent6" xfId="53" builtinId="50" customBuiltin="1"/>
    <cellStyle name="40 % - Accent1" xfId="34" builtinId="31" customBuiltin="1"/>
    <cellStyle name="40 % - Accent2" xfId="38" builtinId="35" customBuiltin="1"/>
    <cellStyle name="40 % - Accent3" xfId="42" builtinId="39" customBuiltin="1"/>
    <cellStyle name="40 % - Accent4" xfId="46" builtinId="43" customBuiltin="1"/>
    <cellStyle name="40 % - Accent5" xfId="50" builtinId="47" customBuiltin="1"/>
    <cellStyle name="40 % - Accent6" xfId="54" builtinId="51" customBuiltin="1"/>
    <cellStyle name="60 % - Accent1" xfId="35" builtinId="32" customBuiltin="1"/>
    <cellStyle name="60 % - Accent2" xfId="39" builtinId="36" customBuiltin="1"/>
    <cellStyle name="60 % - Accent3" xfId="43" builtinId="40" customBuiltin="1"/>
    <cellStyle name="60 % - Accent4" xfId="47" builtinId="44" customBuiltin="1"/>
    <cellStyle name="60 % - Accent5" xfId="51" builtinId="48" customBuiltin="1"/>
    <cellStyle name="60 % - Accent6" xfId="55" builtinId="52" customBuiltin="1"/>
    <cellStyle name="Accent1" xfId="32" builtinId="29" customBuiltin="1"/>
    <cellStyle name="Accent2" xfId="36" builtinId="33" customBuiltin="1"/>
    <cellStyle name="Accent3" xfId="40" builtinId="37" customBuiltin="1"/>
    <cellStyle name="Accent4" xfId="44" builtinId="41" customBuiltin="1"/>
    <cellStyle name="Accent5" xfId="48" builtinId="45" customBuiltin="1"/>
    <cellStyle name="Accent6" xfId="52" builtinId="49" customBuiltin="1"/>
    <cellStyle name="Avertissement" xfId="28" builtinId="11" customBuiltin="1"/>
    <cellStyle name="Calcul" xfId="25" builtinId="22" customBuiltin="1"/>
    <cellStyle name="Cellule liée" xfId="26" builtinId="24" customBuiltin="1"/>
    <cellStyle name="Commentaire" xfId="29" builtinId="10" customBuiltin="1"/>
    <cellStyle name="Entrée" xfId="23" builtinId="20" customBuiltin="1"/>
    <cellStyle name="Excel Built-in Normal" xfId="6"/>
    <cellStyle name="Excel Built-in Normal 3" xfId="7"/>
    <cellStyle name="Insatisfaisant" xfId="21" builtinId="27" customBuiltin="1"/>
    <cellStyle name="Neutre" xfId="22" builtinId="28" customBuiltin="1"/>
    <cellStyle name="Normaì" xfId="3"/>
    <cellStyle name="Normaì 2" xfId="11"/>
    <cellStyle name="Normaì_2011_02_02_DR_CFT_CO-EMOT-TE_DJI_TGEM_FFDJ 2011" xfId="12"/>
    <cellStyle name="Normal" xfId="0" builtinId="0"/>
    <cellStyle name="Normal 2" xfId="4"/>
    <cellStyle name="Normal 2 2" xfId="2"/>
    <cellStyle name="Normal 2 3" xfId="8"/>
    <cellStyle name="Normal 2 4" xfId="9"/>
    <cellStyle name="Normal 3" xfId="1"/>
    <cellStyle name="Normal 3 2" xfId="5"/>
    <cellStyle name="Normal 4" xfId="14"/>
    <cellStyle name="Normal 4 2" xfId="10"/>
    <cellStyle name="Normal 6 5" xfId="13"/>
    <cellStyle name="Satisfaisant" xfId="20" builtinId="26" customBuiltin="1"/>
    <cellStyle name="Sortie" xfId="24" builtinId="21" customBuiltin="1"/>
    <cellStyle name="Texte explicatif" xfId="30" builtinId="53" customBuiltin="1"/>
    <cellStyle name="Titre" xfId="15" builtinId="15" customBuiltin="1"/>
    <cellStyle name="Titre 1" xfId="16" builtinId="16" customBuiltin="1"/>
    <cellStyle name="Titre 2" xfId="17" builtinId="17" customBuiltin="1"/>
    <cellStyle name="Titre 3" xfId="18" builtinId="18" customBuiltin="1"/>
    <cellStyle name="Titre 4" xfId="19" builtinId="19" customBuiltin="1"/>
    <cellStyle name="Total" xfId="31" builtinId="25" customBuiltin="1"/>
    <cellStyle name="Vérification" xfId="27" builtinId="23" customBuiltin="1"/>
  </cellStyles>
  <dxfs count="1864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DIFFÉRENCE</a:t>
            </a:r>
            <a:endParaRPr lang="fr-FR" baseline="0"/>
          </a:p>
        </c:rich>
      </c:tx>
      <c:layout>
        <c:manualLayout>
          <c:xMode val="edge"/>
          <c:yMode val="edge"/>
          <c:x val="0.32438859526120878"/>
          <c:y val="1.5655577299412915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CRQ!$U$1</c:f>
              <c:strCache>
                <c:ptCount val="1"/>
                <c:pt idx="0">
                  <c:v>EMT13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CRQ!$AA$1:$AR$1</c:f>
              <c:numCache>
                <c:formatCode>d/m;@</c:formatCode>
                <c:ptCount val="18"/>
                <c:pt idx="0">
                  <c:v>42898</c:v>
                </c:pt>
                <c:pt idx="1">
                  <c:v>42899</c:v>
                </c:pt>
                <c:pt idx="2">
                  <c:v>42900</c:v>
                </c:pt>
                <c:pt idx="3">
                  <c:v>42901</c:v>
                </c:pt>
                <c:pt idx="4">
                  <c:v>42902</c:v>
                </c:pt>
                <c:pt idx="5">
                  <c:v>42903</c:v>
                </c:pt>
                <c:pt idx="6">
                  <c:v>42904</c:v>
                </c:pt>
                <c:pt idx="7">
                  <c:v>42905</c:v>
                </c:pt>
                <c:pt idx="8">
                  <c:v>42906</c:v>
                </c:pt>
                <c:pt idx="9">
                  <c:v>42907</c:v>
                </c:pt>
                <c:pt idx="10">
                  <c:v>42908</c:v>
                </c:pt>
                <c:pt idx="11">
                  <c:v>42909</c:v>
                </c:pt>
                <c:pt idx="12">
                  <c:v>42910</c:v>
                </c:pt>
                <c:pt idx="13">
                  <c:v>42911</c:v>
                </c:pt>
                <c:pt idx="14">
                  <c:v>42912</c:v>
                </c:pt>
                <c:pt idx="15">
                  <c:v>42913</c:v>
                </c:pt>
                <c:pt idx="16">
                  <c:v>42914</c:v>
                </c:pt>
                <c:pt idx="17">
                  <c:v>42915</c:v>
                </c:pt>
              </c:numCache>
            </c:numRef>
          </c:cat>
          <c:val>
            <c:numRef>
              <c:f>CRQ!$W$3:$CD$3</c:f>
              <c:numCache>
                <c:formatCode>General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2</c:v>
                </c:pt>
                <c:pt idx="16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-1</c:v>
                </c:pt>
                <c:pt idx="23">
                  <c:v>0</c:v>
                </c:pt>
                <c:pt idx="24">
                  <c:v>-1</c:v>
                </c:pt>
                <c:pt idx="25">
                  <c:v>3</c:v>
                </c:pt>
                <c:pt idx="26">
                  <c:v>4</c:v>
                </c:pt>
                <c:pt idx="27">
                  <c:v>4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-1</c:v>
                </c:pt>
                <c:pt idx="48">
                  <c:v>-1</c:v>
                </c:pt>
                <c:pt idx="49">
                  <c:v>-1</c:v>
                </c:pt>
                <c:pt idx="50">
                  <c:v>-1</c:v>
                </c:pt>
                <c:pt idx="51">
                  <c:v>-1</c:v>
                </c:pt>
                <c:pt idx="52">
                  <c:v>-1</c:v>
                </c:pt>
                <c:pt idx="53">
                  <c:v>-1</c:v>
                </c:pt>
                <c:pt idx="54">
                  <c:v>-1</c:v>
                </c:pt>
                <c:pt idx="55">
                  <c:v>-1</c:v>
                </c:pt>
                <c:pt idx="56">
                  <c:v>-1</c:v>
                </c:pt>
                <c:pt idx="57">
                  <c:v>-1</c:v>
                </c:pt>
                <c:pt idx="58">
                  <c:v>-14</c:v>
                </c:pt>
                <c:pt idx="59">
                  <c:v>-14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7B3-428D-B995-3EDD060E991B}"/>
            </c:ext>
          </c:extLst>
        </c:ser>
        <c:ser>
          <c:idx val="1"/>
          <c:order val="1"/>
          <c:tx>
            <c:strRef>
              <c:f>CRQ!$U$4</c:f>
              <c:strCache>
                <c:ptCount val="1"/>
                <c:pt idx="0">
                  <c:v>UE131</c:v>
                </c:pt>
              </c:strCache>
            </c:strRef>
          </c:tx>
          <c:spPr>
            <a:ln w="19050">
              <a:solidFill>
                <a:srgbClr val="0000E1"/>
              </a:solidFill>
            </a:ln>
          </c:spPr>
          <c:marker>
            <c:symbol val="none"/>
          </c:marker>
          <c:cat>
            <c:numRef>
              <c:f>CRQ!$AA$1:$AR$1</c:f>
              <c:numCache>
                <c:formatCode>d/m;@</c:formatCode>
                <c:ptCount val="18"/>
                <c:pt idx="0">
                  <c:v>42898</c:v>
                </c:pt>
                <c:pt idx="1">
                  <c:v>42899</c:v>
                </c:pt>
                <c:pt idx="2">
                  <c:v>42900</c:v>
                </c:pt>
                <c:pt idx="3">
                  <c:v>42901</c:v>
                </c:pt>
                <c:pt idx="4">
                  <c:v>42902</c:v>
                </c:pt>
                <c:pt idx="5">
                  <c:v>42903</c:v>
                </c:pt>
                <c:pt idx="6">
                  <c:v>42904</c:v>
                </c:pt>
                <c:pt idx="7">
                  <c:v>42905</c:v>
                </c:pt>
                <c:pt idx="8">
                  <c:v>42906</c:v>
                </c:pt>
                <c:pt idx="9">
                  <c:v>42907</c:v>
                </c:pt>
                <c:pt idx="10">
                  <c:v>42908</c:v>
                </c:pt>
                <c:pt idx="11">
                  <c:v>42909</c:v>
                </c:pt>
                <c:pt idx="12">
                  <c:v>42910</c:v>
                </c:pt>
                <c:pt idx="13">
                  <c:v>42911</c:v>
                </c:pt>
                <c:pt idx="14">
                  <c:v>42912</c:v>
                </c:pt>
                <c:pt idx="15">
                  <c:v>42913</c:v>
                </c:pt>
                <c:pt idx="16">
                  <c:v>42914</c:v>
                </c:pt>
                <c:pt idx="17">
                  <c:v>42915</c:v>
                </c:pt>
              </c:numCache>
            </c:numRef>
          </c:cat>
          <c:val>
            <c:numRef>
              <c:f>CRQ!$W$6:$CD$6</c:f>
              <c:numCache>
                <c:formatCode>General</c:formatCode>
                <c:ptCount val="60"/>
                <c:pt idx="0">
                  <c:v>-3</c:v>
                </c:pt>
                <c:pt idx="1">
                  <c:v>-3</c:v>
                </c:pt>
                <c:pt idx="2">
                  <c:v>-4</c:v>
                </c:pt>
                <c:pt idx="3">
                  <c:v>-4</c:v>
                </c:pt>
                <c:pt idx="4">
                  <c:v>-3</c:v>
                </c:pt>
                <c:pt idx="5">
                  <c:v>-3</c:v>
                </c:pt>
                <c:pt idx="6">
                  <c:v>-3</c:v>
                </c:pt>
                <c:pt idx="7">
                  <c:v>-3</c:v>
                </c:pt>
                <c:pt idx="8">
                  <c:v>-3</c:v>
                </c:pt>
                <c:pt idx="9">
                  <c:v>-3</c:v>
                </c:pt>
                <c:pt idx="10">
                  <c:v>-3</c:v>
                </c:pt>
                <c:pt idx="11">
                  <c:v>4</c:v>
                </c:pt>
                <c:pt idx="12">
                  <c:v>4</c:v>
                </c:pt>
                <c:pt idx="13">
                  <c:v>5</c:v>
                </c:pt>
                <c:pt idx="14">
                  <c:v>4</c:v>
                </c:pt>
                <c:pt idx="15">
                  <c:v>3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6</c:v>
                </c:pt>
                <c:pt idx="20">
                  <c:v>6</c:v>
                </c:pt>
                <c:pt idx="21">
                  <c:v>6</c:v>
                </c:pt>
                <c:pt idx="22">
                  <c:v>6</c:v>
                </c:pt>
                <c:pt idx="23">
                  <c:v>6</c:v>
                </c:pt>
                <c:pt idx="24">
                  <c:v>6</c:v>
                </c:pt>
                <c:pt idx="25">
                  <c:v>7</c:v>
                </c:pt>
                <c:pt idx="26">
                  <c:v>7</c:v>
                </c:pt>
                <c:pt idx="27">
                  <c:v>7</c:v>
                </c:pt>
                <c:pt idx="28">
                  <c:v>7</c:v>
                </c:pt>
                <c:pt idx="29">
                  <c:v>7</c:v>
                </c:pt>
                <c:pt idx="30">
                  <c:v>7</c:v>
                </c:pt>
                <c:pt idx="31">
                  <c:v>7</c:v>
                </c:pt>
                <c:pt idx="32">
                  <c:v>6</c:v>
                </c:pt>
                <c:pt idx="33">
                  <c:v>6</c:v>
                </c:pt>
                <c:pt idx="34">
                  <c:v>6</c:v>
                </c:pt>
                <c:pt idx="35">
                  <c:v>6</c:v>
                </c:pt>
                <c:pt idx="36">
                  <c:v>7</c:v>
                </c:pt>
                <c:pt idx="37">
                  <c:v>7</c:v>
                </c:pt>
                <c:pt idx="38">
                  <c:v>7</c:v>
                </c:pt>
                <c:pt idx="39">
                  <c:v>7</c:v>
                </c:pt>
                <c:pt idx="40">
                  <c:v>7</c:v>
                </c:pt>
                <c:pt idx="41">
                  <c:v>7</c:v>
                </c:pt>
                <c:pt idx="42">
                  <c:v>7</c:v>
                </c:pt>
                <c:pt idx="43">
                  <c:v>7</c:v>
                </c:pt>
                <c:pt idx="44">
                  <c:v>7</c:v>
                </c:pt>
                <c:pt idx="45">
                  <c:v>7</c:v>
                </c:pt>
                <c:pt idx="46">
                  <c:v>7</c:v>
                </c:pt>
                <c:pt idx="47">
                  <c:v>7</c:v>
                </c:pt>
                <c:pt idx="48">
                  <c:v>7</c:v>
                </c:pt>
                <c:pt idx="49">
                  <c:v>7</c:v>
                </c:pt>
                <c:pt idx="50">
                  <c:v>7</c:v>
                </c:pt>
                <c:pt idx="51">
                  <c:v>7</c:v>
                </c:pt>
                <c:pt idx="52">
                  <c:v>7</c:v>
                </c:pt>
                <c:pt idx="53">
                  <c:v>6</c:v>
                </c:pt>
                <c:pt idx="54">
                  <c:v>6</c:v>
                </c:pt>
                <c:pt idx="55">
                  <c:v>6</c:v>
                </c:pt>
                <c:pt idx="56">
                  <c:v>6</c:v>
                </c:pt>
                <c:pt idx="57">
                  <c:v>6</c:v>
                </c:pt>
                <c:pt idx="58">
                  <c:v>6</c:v>
                </c:pt>
                <c:pt idx="59">
                  <c:v>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7B3-428D-B995-3EDD060E991B}"/>
            </c:ext>
          </c:extLst>
        </c:ser>
        <c:ser>
          <c:idx val="2"/>
          <c:order val="2"/>
          <c:tx>
            <c:strRef>
              <c:f>CRQ!$U$7</c:f>
              <c:strCache>
                <c:ptCount val="1"/>
                <c:pt idx="0">
                  <c:v>UE132</c:v>
                </c:pt>
              </c:strCache>
            </c:strRef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CRQ!$AA$1:$AR$1</c:f>
              <c:numCache>
                <c:formatCode>d/m;@</c:formatCode>
                <c:ptCount val="18"/>
                <c:pt idx="0">
                  <c:v>42898</c:v>
                </c:pt>
                <c:pt idx="1">
                  <c:v>42899</c:v>
                </c:pt>
                <c:pt idx="2">
                  <c:v>42900</c:v>
                </c:pt>
                <c:pt idx="3">
                  <c:v>42901</c:v>
                </c:pt>
                <c:pt idx="4">
                  <c:v>42902</c:v>
                </c:pt>
                <c:pt idx="5">
                  <c:v>42903</c:v>
                </c:pt>
                <c:pt idx="6">
                  <c:v>42904</c:v>
                </c:pt>
                <c:pt idx="7">
                  <c:v>42905</c:v>
                </c:pt>
                <c:pt idx="8">
                  <c:v>42906</c:v>
                </c:pt>
                <c:pt idx="9">
                  <c:v>42907</c:v>
                </c:pt>
                <c:pt idx="10">
                  <c:v>42908</c:v>
                </c:pt>
                <c:pt idx="11">
                  <c:v>42909</c:v>
                </c:pt>
                <c:pt idx="12">
                  <c:v>42910</c:v>
                </c:pt>
                <c:pt idx="13">
                  <c:v>42911</c:v>
                </c:pt>
                <c:pt idx="14">
                  <c:v>42912</c:v>
                </c:pt>
                <c:pt idx="15">
                  <c:v>42913</c:v>
                </c:pt>
                <c:pt idx="16">
                  <c:v>42914</c:v>
                </c:pt>
                <c:pt idx="17">
                  <c:v>42915</c:v>
                </c:pt>
              </c:numCache>
            </c:numRef>
          </c:cat>
          <c:val>
            <c:numRef>
              <c:f>CRQ!$W$9:$CD$9</c:f>
              <c:numCache>
                <c:formatCode>General</c:formatCode>
                <c:ptCount val="60"/>
                <c:pt idx="0">
                  <c:v>0</c:v>
                </c:pt>
                <c:pt idx="1">
                  <c:v>-1</c:v>
                </c:pt>
                <c:pt idx="2">
                  <c:v>1</c:v>
                </c:pt>
                <c:pt idx="3">
                  <c:v>0</c:v>
                </c:pt>
                <c:pt idx="4">
                  <c:v>-1</c:v>
                </c:pt>
                <c:pt idx="5">
                  <c:v>-1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-1</c:v>
                </c:pt>
                <c:pt idx="16">
                  <c:v>1</c:v>
                </c:pt>
                <c:pt idx="17">
                  <c:v>1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29</c:v>
                </c:pt>
                <c:pt idx="25">
                  <c:v>28</c:v>
                </c:pt>
                <c:pt idx="26">
                  <c:v>28</c:v>
                </c:pt>
                <c:pt idx="27">
                  <c:v>28</c:v>
                </c:pt>
                <c:pt idx="28">
                  <c:v>28</c:v>
                </c:pt>
                <c:pt idx="29">
                  <c:v>28</c:v>
                </c:pt>
                <c:pt idx="30">
                  <c:v>28</c:v>
                </c:pt>
                <c:pt idx="31">
                  <c:v>28</c:v>
                </c:pt>
                <c:pt idx="32">
                  <c:v>29</c:v>
                </c:pt>
                <c:pt idx="33">
                  <c:v>29</c:v>
                </c:pt>
                <c:pt idx="34">
                  <c:v>29</c:v>
                </c:pt>
                <c:pt idx="35">
                  <c:v>29</c:v>
                </c:pt>
                <c:pt idx="36">
                  <c:v>30</c:v>
                </c:pt>
                <c:pt idx="37">
                  <c:v>32</c:v>
                </c:pt>
                <c:pt idx="38">
                  <c:v>32</c:v>
                </c:pt>
                <c:pt idx="39">
                  <c:v>32</c:v>
                </c:pt>
                <c:pt idx="40">
                  <c:v>5</c:v>
                </c:pt>
                <c:pt idx="41">
                  <c:v>5</c:v>
                </c:pt>
                <c:pt idx="42">
                  <c:v>5</c:v>
                </c:pt>
                <c:pt idx="43">
                  <c:v>5</c:v>
                </c:pt>
                <c:pt idx="44">
                  <c:v>6</c:v>
                </c:pt>
                <c:pt idx="45">
                  <c:v>5</c:v>
                </c:pt>
                <c:pt idx="46">
                  <c:v>5</c:v>
                </c:pt>
                <c:pt idx="47">
                  <c:v>5</c:v>
                </c:pt>
                <c:pt idx="48">
                  <c:v>5</c:v>
                </c:pt>
                <c:pt idx="49">
                  <c:v>5</c:v>
                </c:pt>
                <c:pt idx="50">
                  <c:v>5</c:v>
                </c:pt>
                <c:pt idx="51">
                  <c:v>5</c:v>
                </c:pt>
                <c:pt idx="52">
                  <c:v>5</c:v>
                </c:pt>
                <c:pt idx="53">
                  <c:v>5</c:v>
                </c:pt>
                <c:pt idx="54">
                  <c:v>5</c:v>
                </c:pt>
                <c:pt idx="55">
                  <c:v>5</c:v>
                </c:pt>
                <c:pt idx="56">
                  <c:v>5</c:v>
                </c:pt>
                <c:pt idx="57">
                  <c:v>5</c:v>
                </c:pt>
                <c:pt idx="58">
                  <c:v>5</c:v>
                </c:pt>
                <c:pt idx="59">
                  <c:v>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37B3-428D-B995-3EDD060E991B}"/>
            </c:ext>
          </c:extLst>
        </c:ser>
        <c:ser>
          <c:idx val="3"/>
          <c:order val="3"/>
          <c:tx>
            <c:strRef>
              <c:f>CRQ!$U$10</c:f>
              <c:strCache>
                <c:ptCount val="1"/>
                <c:pt idx="0">
                  <c:v>UE133</c:v>
                </c:pt>
              </c:strCache>
            </c:strRef>
          </c:tx>
          <c:spPr>
            <a:ln w="19050">
              <a:solidFill>
                <a:srgbClr val="00B050"/>
              </a:solidFill>
            </a:ln>
          </c:spPr>
          <c:marker>
            <c:symbol val="none"/>
          </c:marker>
          <c:cat>
            <c:numRef>
              <c:f>CRQ!$AA$1:$AR$1</c:f>
              <c:numCache>
                <c:formatCode>d/m;@</c:formatCode>
                <c:ptCount val="18"/>
                <c:pt idx="0">
                  <c:v>42898</c:v>
                </c:pt>
                <c:pt idx="1">
                  <c:v>42899</c:v>
                </c:pt>
                <c:pt idx="2">
                  <c:v>42900</c:v>
                </c:pt>
                <c:pt idx="3">
                  <c:v>42901</c:v>
                </c:pt>
                <c:pt idx="4">
                  <c:v>42902</c:v>
                </c:pt>
                <c:pt idx="5">
                  <c:v>42903</c:v>
                </c:pt>
                <c:pt idx="6">
                  <c:v>42904</c:v>
                </c:pt>
                <c:pt idx="7">
                  <c:v>42905</c:v>
                </c:pt>
                <c:pt idx="8">
                  <c:v>42906</c:v>
                </c:pt>
                <c:pt idx="9">
                  <c:v>42907</c:v>
                </c:pt>
                <c:pt idx="10">
                  <c:v>42908</c:v>
                </c:pt>
                <c:pt idx="11">
                  <c:v>42909</c:v>
                </c:pt>
                <c:pt idx="12">
                  <c:v>42910</c:v>
                </c:pt>
                <c:pt idx="13">
                  <c:v>42911</c:v>
                </c:pt>
                <c:pt idx="14">
                  <c:v>42912</c:v>
                </c:pt>
                <c:pt idx="15">
                  <c:v>42913</c:v>
                </c:pt>
                <c:pt idx="16">
                  <c:v>42914</c:v>
                </c:pt>
                <c:pt idx="17">
                  <c:v>42915</c:v>
                </c:pt>
              </c:numCache>
            </c:numRef>
          </c:cat>
          <c:val>
            <c:numRef>
              <c:f>CRQ!$W$12:$CD$12</c:f>
              <c:numCache>
                <c:formatCode>General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37B3-428D-B995-3EDD060E991B}"/>
            </c:ext>
          </c:extLst>
        </c:ser>
        <c:ser>
          <c:idx val="4"/>
          <c:order val="4"/>
          <c:tx>
            <c:strRef>
              <c:f>CRQ!$U$13</c:f>
              <c:strCache>
                <c:ptCount val="1"/>
                <c:pt idx="0">
                  <c:v>UE134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</c:spPr>
          <c:marker>
            <c:symbol val="none"/>
          </c:marker>
          <c:cat>
            <c:numRef>
              <c:f>CRQ!$AA$1:$AR$1</c:f>
              <c:numCache>
                <c:formatCode>d/m;@</c:formatCode>
                <c:ptCount val="18"/>
                <c:pt idx="0">
                  <c:v>42898</c:v>
                </c:pt>
                <c:pt idx="1">
                  <c:v>42899</c:v>
                </c:pt>
                <c:pt idx="2">
                  <c:v>42900</c:v>
                </c:pt>
                <c:pt idx="3">
                  <c:v>42901</c:v>
                </c:pt>
                <c:pt idx="4">
                  <c:v>42902</c:v>
                </c:pt>
                <c:pt idx="5">
                  <c:v>42903</c:v>
                </c:pt>
                <c:pt idx="6">
                  <c:v>42904</c:v>
                </c:pt>
                <c:pt idx="7">
                  <c:v>42905</c:v>
                </c:pt>
                <c:pt idx="8">
                  <c:v>42906</c:v>
                </c:pt>
                <c:pt idx="9">
                  <c:v>42907</c:v>
                </c:pt>
                <c:pt idx="10">
                  <c:v>42908</c:v>
                </c:pt>
                <c:pt idx="11">
                  <c:v>42909</c:v>
                </c:pt>
                <c:pt idx="12">
                  <c:v>42910</c:v>
                </c:pt>
                <c:pt idx="13">
                  <c:v>42911</c:v>
                </c:pt>
                <c:pt idx="14">
                  <c:v>42912</c:v>
                </c:pt>
                <c:pt idx="15">
                  <c:v>42913</c:v>
                </c:pt>
                <c:pt idx="16">
                  <c:v>42914</c:v>
                </c:pt>
                <c:pt idx="17">
                  <c:v>42915</c:v>
                </c:pt>
              </c:numCache>
            </c:numRef>
          </c:cat>
          <c:val>
            <c:numRef>
              <c:f>CRQ!$W$15:$CD$15</c:f>
              <c:numCache>
                <c:formatCode>General</c:formatCode>
                <c:ptCount val="60"/>
                <c:pt idx="0">
                  <c:v>-8</c:v>
                </c:pt>
                <c:pt idx="1">
                  <c:v>-8</c:v>
                </c:pt>
                <c:pt idx="2">
                  <c:v>-8</c:v>
                </c:pt>
                <c:pt idx="3">
                  <c:v>-8</c:v>
                </c:pt>
                <c:pt idx="4">
                  <c:v>-7</c:v>
                </c:pt>
                <c:pt idx="5">
                  <c:v>-7</c:v>
                </c:pt>
                <c:pt idx="6">
                  <c:v>-8</c:v>
                </c:pt>
                <c:pt idx="7">
                  <c:v>-9</c:v>
                </c:pt>
                <c:pt idx="8">
                  <c:v>-9</c:v>
                </c:pt>
                <c:pt idx="9">
                  <c:v>-8</c:v>
                </c:pt>
                <c:pt idx="10">
                  <c:v>-8</c:v>
                </c:pt>
                <c:pt idx="11">
                  <c:v>-3</c:v>
                </c:pt>
                <c:pt idx="12">
                  <c:v>-3</c:v>
                </c:pt>
                <c:pt idx="13">
                  <c:v>-3</c:v>
                </c:pt>
                <c:pt idx="14">
                  <c:v>-3</c:v>
                </c:pt>
                <c:pt idx="15">
                  <c:v>-3</c:v>
                </c:pt>
                <c:pt idx="16">
                  <c:v>-2</c:v>
                </c:pt>
                <c:pt idx="17">
                  <c:v>-2</c:v>
                </c:pt>
                <c:pt idx="18">
                  <c:v>-2</c:v>
                </c:pt>
                <c:pt idx="19">
                  <c:v>-2</c:v>
                </c:pt>
                <c:pt idx="20">
                  <c:v>-2</c:v>
                </c:pt>
                <c:pt idx="21">
                  <c:v>-2</c:v>
                </c:pt>
                <c:pt idx="22">
                  <c:v>-2</c:v>
                </c:pt>
                <c:pt idx="23">
                  <c:v>-2</c:v>
                </c:pt>
                <c:pt idx="24">
                  <c:v>-2</c:v>
                </c:pt>
                <c:pt idx="25">
                  <c:v>-2</c:v>
                </c:pt>
                <c:pt idx="26">
                  <c:v>-2</c:v>
                </c:pt>
                <c:pt idx="27">
                  <c:v>-2</c:v>
                </c:pt>
                <c:pt idx="28">
                  <c:v>-2</c:v>
                </c:pt>
                <c:pt idx="29">
                  <c:v>-3</c:v>
                </c:pt>
                <c:pt idx="30">
                  <c:v>-3</c:v>
                </c:pt>
                <c:pt idx="31">
                  <c:v>-3</c:v>
                </c:pt>
                <c:pt idx="32">
                  <c:v>-3</c:v>
                </c:pt>
                <c:pt idx="33">
                  <c:v>-3</c:v>
                </c:pt>
                <c:pt idx="34">
                  <c:v>-3</c:v>
                </c:pt>
                <c:pt idx="35">
                  <c:v>-3</c:v>
                </c:pt>
                <c:pt idx="36">
                  <c:v>-3</c:v>
                </c:pt>
                <c:pt idx="37">
                  <c:v>-3</c:v>
                </c:pt>
                <c:pt idx="38">
                  <c:v>-3</c:v>
                </c:pt>
                <c:pt idx="39">
                  <c:v>-3</c:v>
                </c:pt>
                <c:pt idx="40">
                  <c:v>-3</c:v>
                </c:pt>
                <c:pt idx="41">
                  <c:v>-3</c:v>
                </c:pt>
                <c:pt idx="42">
                  <c:v>-3</c:v>
                </c:pt>
                <c:pt idx="43">
                  <c:v>-3</c:v>
                </c:pt>
                <c:pt idx="44">
                  <c:v>-3</c:v>
                </c:pt>
                <c:pt idx="45">
                  <c:v>-3</c:v>
                </c:pt>
                <c:pt idx="46">
                  <c:v>-3</c:v>
                </c:pt>
                <c:pt idx="47">
                  <c:v>-3</c:v>
                </c:pt>
                <c:pt idx="48">
                  <c:v>-3</c:v>
                </c:pt>
                <c:pt idx="49">
                  <c:v>-3</c:v>
                </c:pt>
                <c:pt idx="50">
                  <c:v>-3</c:v>
                </c:pt>
                <c:pt idx="51">
                  <c:v>-3</c:v>
                </c:pt>
                <c:pt idx="52">
                  <c:v>-3</c:v>
                </c:pt>
                <c:pt idx="53">
                  <c:v>-3</c:v>
                </c:pt>
                <c:pt idx="54">
                  <c:v>-3</c:v>
                </c:pt>
                <c:pt idx="55">
                  <c:v>-3</c:v>
                </c:pt>
                <c:pt idx="56">
                  <c:v>-3</c:v>
                </c:pt>
                <c:pt idx="57">
                  <c:v>-3</c:v>
                </c:pt>
                <c:pt idx="58">
                  <c:v>-3</c:v>
                </c:pt>
                <c:pt idx="59">
                  <c:v>-3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37B3-428D-B995-3EDD060E991B}"/>
            </c:ext>
          </c:extLst>
        </c:ser>
        <c:ser>
          <c:idx val="6"/>
          <c:order val="5"/>
          <c:tx>
            <c:strRef>
              <c:f>CRQ!$U$16</c:f>
              <c:strCache>
                <c:ptCount val="1"/>
                <c:pt idx="0">
                  <c:v>DET341</c:v>
                </c:pt>
              </c:strCache>
            </c:strRef>
          </c:tx>
          <c:spPr>
            <a:ln w="19050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cat>
            <c:numRef>
              <c:f>CRQ!$AA$1:$AR$1</c:f>
              <c:numCache>
                <c:formatCode>d/m;@</c:formatCode>
                <c:ptCount val="18"/>
                <c:pt idx="0">
                  <c:v>42898</c:v>
                </c:pt>
                <c:pt idx="1">
                  <c:v>42899</c:v>
                </c:pt>
                <c:pt idx="2">
                  <c:v>42900</c:v>
                </c:pt>
                <c:pt idx="3">
                  <c:v>42901</c:v>
                </c:pt>
                <c:pt idx="4">
                  <c:v>42902</c:v>
                </c:pt>
                <c:pt idx="5">
                  <c:v>42903</c:v>
                </c:pt>
                <c:pt idx="6">
                  <c:v>42904</c:v>
                </c:pt>
                <c:pt idx="7">
                  <c:v>42905</c:v>
                </c:pt>
                <c:pt idx="8">
                  <c:v>42906</c:v>
                </c:pt>
                <c:pt idx="9">
                  <c:v>42907</c:v>
                </c:pt>
                <c:pt idx="10">
                  <c:v>42908</c:v>
                </c:pt>
                <c:pt idx="11">
                  <c:v>42909</c:v>
                </c:pt>
                <c:pt idx="12">
                  <c:v>42910</c:v>
                </c:pt>
                <c:pt idx="13">
                  <c:v>42911</c:v>
                </c:pt>
                <c:pt idx="14">
                  <c:v>42912</c:v>
                </c:pt>
                <c:pt idx="15">
                  <c:v>42913</c:v>
                </c:pt>
                <c:pt idx="16">
                  <c:v>42914</c:v>
                </c:pt>
                <c:pt idx="17">
                  <c:v>42915</c:v>
                </c:pt>
              </c:numCache>
            </c:numRef>
          </c:cat>
          <c:val>
            <c:numRef>
              <c:f>CRQ!$W$18:$CD$18</c:f>
              <c:numCache>
                <c:formatCode>General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5-37B3-428D-B995-3EDD060E991B}"/>
            </c:ext>
          </c:extLst>
        </c:ser>
        <c:ser>
          <c:idx val="7"/>
          <c:order val="6"/>
          <c:tx>
            <c:strRef>
              <c:f>CRQ!$U$19</c:f>
              <c:strCache>
                <c:ptCount val="1"/>
                <c:pt idx="0">
                  <c:v>TOTAL</c:v>
                </c:pt>
              </c:strCache>
            </c:strRef>
          </c:tx>
          <c:spPr>
            <a:ln w="19050" cmpd="sng">
              <a:solidFill>
                <a:schemeClr val="tx1">
                  <a:lumMod val="75000"/>
                  <a:lumOff val="25000"/>
                </a:schemeClr>
              </a:solidFill>
              <a:prstDash val="dash"/>
            </a:ln>
          </c:spPr>
          <c:marker>
            <c:symbol val="none"/>
          </c:marker>
          <c:cat>
            <c:numRef>
              <c:f>CRQ!$AA$1:$AR$1</c:f>
              <c:numCache>
                <c:formatCode>d/m;@</c:formatCode>
                <c:ptCount val="18"/>
                <c:pt idx="0">
                  <c:v>42898</c:v>
                </c:pt>
                <c:pt idx="1">
                  <c:v>42899</c:v>
                </c:pt>
                <c:pt idx="2">
                  <c:v>42900</c:v>
                </c:pt>
                <c:pt idx="3">
                  <c:v>42901</c:v>
                </c:pt>
                <c:pt idx="4">
                  <c:v>42902</c:v>
                </c:pt>
                <c:pt idx="5">
                  <c:v>42903</c:v>
                </c:pt>
                <c:pt idx="6">
                  <c:v>42904</c:v>
                </c:pt>
                <c:pt idx="7">
                  <c:v>42905</c:v>
                </c:pt>
                <c:pt idx="8">
                  <c:v>42906</c:v>
                </c:pt>
                <c:pt idx="9">
                  <c:v>42907</c:v>
                </c:pt>
                <c:pt idx="10">
                  <c:v>42908</c:v>
                </c:pt>
                <c:pt idx="11">
                  <c:v>42909</c:v>
                </c:pt>
                <c:pt idx="12">
                  <c:v>42910</c:v>
                </c:pt>
                <c:pt idx="13">
                  <c:v>42911</c:v>
                </c:pt>
                <c:pt idx="14">
                  <c:v>42912</c:v>
                </c:pt>
                <c:pt idx="15">
                  <c:v>42913</c:v>
                </c:pt>
                <c:pt idx="16">
                  <c:v>42914</c:v>
                </c:pt>
                <c:pt idx="17">
                  <c:v>42915</c:v>
                </c:pt>
              </c:numCache>
            </c:numRef>
          </c:cat>
          <c:val>
            <c:numRef>
              <c:f>CRQ!$W$20:$CD$20</c:f>
              <c:numCache>
                <c:formatCode>General</c:formatCode>
                <c:ptCount val="60"/>
                <c:pt idx="0">
                  <c:v>-11</c:v>
                </c:pt>
                <c:pt idx="1">
                  <c:v>-12</c:v>
                </c:pt>
                <c:pt idx="2">
                  <c:v>-11</c:v>
                </c:pt>
                <c:pt idx="3">
                  <c:v>-12</c:v>
                </c:pt>
                <c:pt idx="4">
                  <c:v>-8</c:v>
                </c:pt>
                <c:pt idx="5">
                  <c:v>-8</c:v>
                </c:pt>
                <c:pt idx="6">
                  <c:v>-10</c:v>
                </c:pt>
                <c:pt idx="7">
                  <c:v>-10</c:v>
                </c:pt>
                <c:pt idx="8">
                  <c:v>-10</c:v>
                </c:pt>
                <c:pt idx="9">
                  <c:v>-9</c:v>
                </c:pt>
                <c:pt idx="10">
                  <c:v>-9</c:v>
                </c:pt>
                <c:pt idx="11">
                  <c:v>4</c:v>
                </c:pt>
                <c:pt idx="12">
                  <c:v>4</c:v>
                </c:pt>
                <c:pt idx="13">
                  <c:v>5</c:v>
                </c:pt>
                <c:pt idx="14">
                  <c:v>3</c:v>
                </c:pt>
                <c:pt idx="15">
                  <c:v>2</c:v>
                </c:pt>
                <c:pt idx="16">
                  <c:v>7</c:v>
                </c:pt>
                <c:pt idx="17">
                  <c:v>6</c:v>
                </c:pt>
                <c:pt idx="18">
                  <c:v>7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7</c:v>
                </c:pt>
                <c:pt idx="23">
                  <c:v>8</c:v>
                </c:pt>
                <c:pt idx="24">
                  <c:v>33</c:v>
                </c:pt>
                <c:pt idx="25">
                  <c:v>37</c:v>
                </c:pt>
                <c:pt idx="26">
                  <c:v>38</c:v>
                </c:pt>
                <c:pt idx="27">
                  <c:v>38</c:v>
                </c:pt>
                <c:pt idx="28">
                  <c:v>34</c:v>
                </c:pt>
                <c:pt idx="29">
                  <c:v>33</c:v>
                </c:pt>
                <c:pt idx="30">
                  <c:v>33</c:v>
                </c:pt>
                <c:pt idx="31">
                  <c:v>33</c:v>
                </c:pt>
                <c:pt idx="32">
                  <c:v>34</c:v>
                </c:pt>
                <c:pt idx="33">
                  <c:v>34</c:v>
                </c:pt>
                <c:pt idx="34">
                  <c:v>34</c:v>
                </c:pt>
                <c:pt idx="35">
                  <c:v>33</c:v>
                </c:pt>
                <c:pt idx="36">
                  <c:v>35</c:v>
                </c:pt>
                <c:pt idx="37">
                  <c:v>37</c:v>
                </c:pt>
                <c:pt idx="38">
                  <c:v>37</c:v>
                </c:pt>
                <c:pt idx="39">
                  <c:v>37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11</c:v>
                </c:pt>
                <c:pt idx="45">
                  <c:v>10</c:v>
                </c:pt>
                <c:pt idx="46">
                  <c:v>10</c:v>
                </c:pt>
                <c:pt idx="47">
                  <c:v>9</c:v>
                </c:pt>
                <c:pt idx="48">
                  <c:v>9</c:v>
                </c:pt>
                <c:pt idx="49">
                  <c:v>9</c:v>
                </c:pt>
                <c:pt idx="50">
                  <c:v>9</c:v>
                </c:pt>
                <c:pt idx="51">
                  <c:v>9</c:v>
                </c:pt>
                <c:pt idx="52">
                  <c:v>9</c:v>
                </c:pt>
                <c:pt idx="53">
                  <c:v>8</c:v>
                </c:pt>
                <c:pt idx="54">
                  <c:v>8</c:v>
                </c:pt>
                <c:pt idx="55">
                  <c:v>8</c:v>
                </c:pt>
                <c:pt idx="56">
                  <c:v>8</c:v>
                </c:pt>
                <c:pt idx="57">
                  <c:v>8</c:v>
                </c:pt>
                <c:pt idx="58">
                  <c:v>-5</c:v>
                </c:pt>
                <c:pt idx="59">
                  <c:v>-5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37B3-428D-B995-3EDD060E99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110208"/>
        <c:axId val="92116096"/>
      </c:lineChart>
      <c:dateAx>
        <c:axId val="92110208"/>
        <c:scaling>
          <c:orientation val="minMax"/>
        </c:scaling>
        <c:delete val="0"/>
        <c:axPos val="b"/>
        <c:majorGridlines/>
        <c:numFmt formatCode="d/m;@" sourceLinked="1"/>
        <c:majorTickMark val="none"/>
        <c:minorTickMark val="none"/>
        <c:tickLblPos val="low"/>
        <c:crossAx val="92116096"/>
        <c:crosses val="autoZero"/>
        <c:auto val="0"/>
        <c:lblOffset val="100"/>
        <c:baseTimeUnit val="days"/>
      </c:dateAx>
      <c:valAx>
        <c:axId val="92116096"/>
        <c:scaling>
          <c:orientation val="minMax"/>
        </c:scaling>
        <c:delete val="0"/>
        <c:axPos val="l"/>
        <c:majorGridlines>
          <c:spPr>
            <a:ln w="3175"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Écart</a:t>
                </a:r>
              </a:p>
            </c:rich>
          </c:tx>
          <c:layout>
            <c:manualLayout>
              <c:xMode val="edge"/>
              <c:yMode val="edge"/>
              <c:x val="1.2888107791446984E-2"/>
              <c:y val="0.23542553050457427"/>
            </c:manualLayout>
          </c:layout>
          <c:overlay val="0"/>
        </c:title>
        <c:numFmt formatCode="General" sourceLinked="0"/>
        <c:majorTickMark val="none"/>
        <c:minorTickMark val="none"/>
        <c:tickLblPos val="nextTo"/>
        <c:spPr>
          <a:noFill/>
          <a:ln w="6350"/>
        </c:spPr>
        <c:crossAx val="92110208"/>
        <c:crosses val="autoZero"/>
        <c:crossBetween val="between"/>
        <c:majorUnit val="1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29</xdr:row>
      <xdr:rowOff>142875</xdr:rowOff>
    </xdr:from>
    <xdr:to>
      <xdr:col>19</xdr:col>
      <xdr:colOff>9525</xdr:colOff>
      <xdr:row>59</xdr:row>
      <xdr:rowOff>152400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49C09563-340C-44BC-83AB-1E647F6CB1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tilisateurs\d.landat\AppData\Local\Microsoft\Windows\Temporary%20Internet%20Files\Content.Outlook\YEBI8CBY\20160323_DR_EMT13_TABLEAU%20_DES_vh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ANK SCA"/>
      <sheetName val="VHL"/>
      <sheetName val="Feuil1"/>
      <sheetName val="Données"/>
    </sheetNames>
    <sheetDataSet>
      <sheetData sheetId="0"/>
      <sheetData sheetId="1"/>
      <sheetData sheetId="2"/>
      <sheetData sheetId="3">
        <row r="3">
          <cell r="B3" t="str">
            <v>MISSION</v>
          </cell>
        </row>
        <row r="4">
          <cell r="B4" t="str">
            <v>SOUTIEN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11"/>
  <sheetViews>
    <sheetView zoomScaleNormal="100" workbookViewId="0">
      <pane xSplit="4" ySplit="2" topLeftCell="E3" activePane="bottomRight" state="frozen"/>
      <selection activeCell="D13" sqref="D13"/>
      <selection pane="topRight" activeCell="D13" sqref="D13"/>
      <selection pane="bottomLeft" activeCell="D13" sqref="D13"/>
      <selection pane="bottomRight" activeCell="D13" sqref="D13"/>
    </sheetView>
  </sheetViews>
  <sheetFormatPr baseColWidth="10" defaultRowHeight="12.75" customHeight="1" x14ac:dyDescent="0.2"/>
  <cols>
    <col min="1" max="1" width="5.85546875" style="88" bestFit="1" customWidth="1"/>
    <col min="2" max="2" width="6.140625" style="88" bestFit="1" customWidth="1"/>
    <col min="3" max="3" width="2" style="88" bestFit="1" customWidth="1"/>
    <col min="4" max="4" width="13.28515625" style="88" bestFit="1" customWidth="1"/>
    <col min="5" max="5" width="10.7109375" style="88" bestFit="1" customWidth="1"/>
    <col min="6" max="6" width="9.5703125" style="94" bestFit="1" customWidth="1"/>
    <col min="7" max="7" width="5.42578125" style="17" bestFit="1" customWidth="1"/>
    <col min="8" max="9" width="9.28515625" style="21" bestFit="1" customWidth="1"/>
    <col min="10" max="10" width="5.7109375" style="23" bestFit="1" customWidth="1"/>
    <col min="11" max="11" width="9.28515625" style="17" bestFit="1" customWidth="1"/>
    <col min="12" max="12" width="2.140625" style="23" bestFit="1" customWidth="1"/>
    <col min="13" max="13" width="1.85546875" style="23" bestFit="1" customWidth="1"/>
    <col min="14" max="14" width="2" style="23" customWidth="1"/>
    <col min="15" max="15" width="2.5703125" style="23" bestFit="1" customWidth="1"/>
    <col min="16" max="16" width="3.28515625" style="23" bestFit="1" customWidth="1"/>
    <col min="17" max="17" width="3.28515625" style="23" customWidth="1"/>
    <col min="18" max="18" width="4.140625" style="23" bestFit="1" customWidth="1"/>
    <col min="19" max="19" width="2" style="17" bestFit="1" customWidth="1"/>
    <col min="20" max="21" width="1.85546875" style="17" bestFit="1" customWidth="1"/>
    <col min="22" max="22" width="2.7109375" style="17" bestFit="1" customWidth="1"/>
    <col min="23" max="16384" width="11.42578125" style="17"/>
  </cols>
  <sheetData>
    <row r="1" spans="1:27" ht="12.75" customHeight="1" thickBot="1" x14ac:dyDescent="0.25">
      <c r="B1" s="87"/>
      <c r="C1" s="86"/>
      <c r="D1" s="86"/>
      <c r="E1" s="86"/>
      <c r="F1" s="89"/>
      <c r="G1" s="3"/>
      <c r="H1" s="5"/>
      <c r="I1" s="5"/>
      <c r="K1" s="27" t="s">
        <v>13</v>
      </c>
      <c r="L1" s="7"/>
      <c r="R1" s="8"/>
      <c r="S1" s="65" t="s">
        <v>14</v>
      </c>
      <c r="T1" s="66" t="s">
        <v>15</v>
      </c>
      <c r="U1" s="67" t="s">
        <v>16</v>
      </c>
      <c r="V1" s="68" t="s">
        <v>40</v>
      </c>
    </row>
    <row r="2" spans="1:27" s="55" customFormat="1" ht="12.75" customHeight="1" x14ac:dyDescent="0.2">
      <c r="A2" s="76"/>
      <c r="B2" s="10" t="s">
        <v>2</v>
      </c>
      <c r="C2" s="10" t="s">
        <v>34</v>
      </c>
      <c r="D2" s="10"/>
      <c r="E2" s="10"/>
      <c r="F2" s="90"/>
      <c r="G2" s="10"/>
      <c r="H2" s="11" t="s">
        <v>0</v>
      </c>
      <c r="I2" s="11" t="s">
        <v>1</v>
      </c>
      <c r="J2" s="121" t="s">
        <v>52</v>
      </c>
      <c r="K2" s="12">
        <f>CRQ!A1</f>
        <v>42905</v>
      </c>
      <c r="L2" s="10" t="s">
        <v>42</v>
      </c>
      <c r="M2" s="10" t="s">
        <v>41</v>
      </c>
      <c r="N2" s="10" t="s">
        <v>34</v>
      </c>
      <c r="O2" s="10" t="s">
        <v>0</v>
      </c>
      <c r="P2" s="10" t="s">
        <v>48</v>
      </c>
      <c r="Q2" s="37"/>
      <c r="R2" s="47" t="s">
        <v>41</v>
      </c>
      <c r="S2" s="80">
        <f>COUNTIF($M:$M,S1)</f>
        <v>6</v>
      </c>
      <c r="T2" s="79">
        <f>COUNTIF($M:$M,T1)</f>
        <v>7</v>
      </c>
      <c r="U2" s="78">
        <f>COUNTIF($M:$M,U1)</f>
        <v>2</v>
      </c>
      <c r="V2" s="77">
        <f>SUM(S2:U2)</f>
        <v>15</v>
      </c>
    </row>
    <row r="3" spans="1:27" ht="12.75" customHeight="1" x14ac:dyDescent="0.2">
      <c r="A3" s="85"/>
      <c r="B3" s="83" t="s">
        <v>8</v>
      </c>
      <c r="C3" s="85" t="s">
        <v>34</v>
      </c>
      <c r="D3" s="84"/>
      <c r="E3" s="84"/>
      <c r="F3" s="92"/>
      <c r="G3" s="25"/>
      <c r="H3" s="15">
        <v>42892</v>
      </c>
      <c r="I3" s="15">
        <v>42910</v>
      </c>
      <c r="J3" s="122"/>
      <c r="K3" s="14" t="str">
        <f t="shared" ref="K3:K27" si="0">IF(AND($K$2&gt;=H3,$K$2&lt;=I3),"OUI","NON")</f>
        <v>OUI</v>
      </c>
      <c r="L3" s="16" t="str">
        <f t="shared" ref="L3:L27" si="1">IF(OR(B3="CES",B3="CNE",B3="LTN",B3="SLT",B3="ASP"),"X",IF(OR(B3="ACH",B3="ADC",B3="ADJ",B3="MAJ",B3="MJR",B3="MDL",B3="MCH",B3="MDC",B3="SGT",B3="SGC",B3="SCH"),"Y","Z"))</f>
        <v>X</v>
      </c>
      <c r="M3" s="16" t="str">
        <f t="shared" ref="M3:M27" si="2">IF(K3="OUI",L3,"")</f>
        <v>X</v>
      </c>
      <c r="N3" s="16" t="str">
        <f t="shared" ref="N3:N27" si="3">IF(C3="R",M3,"")</f>
        <v>X</v>
      </c>
      <c r="O3" s="16" t="str">
        <f>IF(H3=CRQ!$A$1,L3,"")</f>
        <v/>
      </c>
      <c r="P3" s="16" t="str">
        <f>IF(I3=CRQ!$A$1-1,L3,"")</f>
        <v/>
      </c>
      <c r="Q3" s="8"/>
      <c r="R3" s="63" t="s">
        <v>34</v>
      </c>
      <c r="S3" s="42">
        <f>COUNTIF($N:$N,S1)</f>
        <v>3</v>
      </c>
      <c r="T3" s="14">
        <f>COUNTIF($N:$N,T1)</f>
        <v>1</v>
      </c>
      <c r="U3" s="38">
        <f>COUNTIF($N:$N,U1)</f>
        <v>0</v>
      </c>
      <c r="V3" s="39">
        <f>SUM(S3:U3)</f>
        <v>4</v>
      </c>
      <c r="Z3" s="120"/>
      <c r="AA3" s="120"/>
    </row>
    <row r="4" spans="1:27" ht="12.75" customHeight="1" x14ac:dyDescent="0.2">
      <c r="A4" s="85"/>
      <c r="B4" s="84" t="s">
        <v>9</v>
      </c>
      <c r="C4" s="85"/>
      <c r="D4" s="82"/>
      <c r="E4" s="82"/>
      <c r="F4" s="93"/>
      <c r="G4" s="25"/>
      <c r="H4" s="15">
        <v>42892</v>
      </c>
      <c r="I4" s="15">
        <v>42951</v>
      </c>
      <c r="J4" s="122"/>
      <c r="K4" s="14" t="str">
        <f t="shared" si="0"/>
        <v>OUI</v>
      </c>
      <c r="L4" s="16" t="str">
        <f t="shared" si="1"/>
        <v>Y</v>
      </c>
      <c r="M4" s="16" t="str">
        <f t="shared" si="2"/>
        <v>Y</v>
      </c>
      <c r="N4" s="16" t="str">
        <f t="shared" si="3"/>
        <v/>
      </c>
      <c r="O4" s="16" t="str">
        <f>IF(H4=CRQ!$A$1,L4,"")</f>
        <v/>
      </c>
      <c r="P4" s="16" t="str">
        <f>IF(I4=CRQ!$A$1-1,L4,"")</f>
        <v/>
      </c>
      <c r="Q4" s="8"/>
      <c r="R4" s="63" t="s">
        <v>0</v>
      </c>
      <c r="S4" s="42">
        <f>COUNTIF($O:$O,S1)</f>
        <v>1</v>
      </c>
      <c r="T4" s="14">
        <f>COUNTIF($O:$O,T1)</f>
        <v>0</v>
      </c>
      <c r="U4" s="38">
        <f>COUNTIF($O:$O,U1)</f>
        <v>0</v>
      </c>
      <c r="V4" s="40">
        <f>SUM(S4:U4)</f>
        <v>1</v>
      </c>
    </row>
    <row r="5" spans="1:27" ht="12.75" customHeight="1" thickBot="1" x14ac:dyDescent="0.25">
      <c r="A5" s="85"/>
      <c r="B5" s="83" t="s">
        <v>4</v>
      </c>
      <c r="C5" s="85" t="s">
        <v>34</v>
      </c>
      <c r="D5" s="84"/>
      <c r="E5" s="84"/>
      <c r="F5" s="92"/>
      <c r="G5" s="25"/>
      <c r="H5" s="15">
        <v>42892</v>
      </c>
      <c r="I5" s="15">
        <v>42928</v>
      </c>
      <c r="J5" s="122"/>
      <c r="K5" s="14" t="str">
        <f t="shared" si="0"/>
        <v>OUI</v>
      </c>
      <c r="L5" s="16" t="str">
        <f t="shared" si="1"/>
        <v>X</v>
      </c>
      <c r="M5" s="16" t="str">
        <f t="shared" si="2"/>
        <v>X</v>
      </c>
      <c r="N5" s="16" t="str">
        <f t="shared" si="3"/>
        <v>X</v>
      </c>
      <c r="O5" s="16" t="str">
        <f>IF(H5=CRQ!$A$1,L5,"")</f>
        <v/>
      </c>
      <c r="P5" s="16" t="str">
        <f>IF(I5=CRQ!$A$1-1,L5,"")</f>
        <v/>
      </c>
      <c r="Q5" s="8"/>
      <c r="R5" s="64" t="s">
        <v>1</v>
      </c>
      <c r="S5" s="20">
        <f>COUNTIF($P:$P,S1)</f>
        <v>0</v>
      </c>
      <c r="T5" s="13">
        <f>COUNTIF($P:$P,T1)</f>
        <v>0</v>
      </c>
      <c r="U5" s="34">
        <f>COUNTIF($P:$P,U1)</f>
        <v>0</v>
      </c>
      <c r="V5" s="41">
        <f>SUM(S5:U5)</f>
        <v>0</v>
      </c>
    </row>
    <row r="6" spans="1:27" ht="12.75" customHeight="1" x14ac:dyDescent="0.2">
      <c r="A6" s="85"/>
      <c r="B6" s="85" t="s">
        <v>33</v>
      </c>
      <c r="C6" s="85"/>
      <c r="D6" s="85"/>
      <c r="E6" s="85"/>
      <c r="F6" s="91"/>
      <c r="G6" s="14"/>
      <c r="H6" s="15">
        <v>42884</v>
      </c>
      <c r="I6" s="15">
        <v>42915</v>
      </c>
      <c r="J6" s="122"/>
      <c r="K6" s="14" t="str">
        <f t="shared" si="0"/>
        <v>OUI</v>
      </c>
      <c r="L6" s="16" t="str">
        <f t="shared" si="1"/>
        <v>Z</v>
      </c>
      <c r="M6" s="16" t="str">
        <f t="shared" si="2"/>
        <v>Z</v>
      </c>
      <c r="N6" s="16" t="str">
        <f t="shared" si="3"/>
        <v/>
      </c>
      <c r="O6" s="16" t="str">
        <f>IF(H6=CRQ!$A$1,L6,"")</f>
        <v/>
      </c>
      <c r="P6" s="16" t="str">
        <f>IF(I6=CRQ!$A$1-1,L6,"")</f>
        <v/>
      </c>
      <c r="Q6" s="8"/>
      <c r="R6" s="8"/>
    </row>
    <row r="7" spans="1:27" ht="12.75" customHeight="1" x14ac:dyDescent="0.2">
      <c r="A7" s="85"/>
      <c r="B7" s="83" t="s">
        <v>8</v>
      </c>
      <c r="C7" s="85"/>
      <c r="D7" s="82"/>
      <c r="E7" s="82"/>
      <c r="F7" s="91"/>
      <c r="G7" s="25"/>
      <c r="H7" s="15">
        <v>42917</v>
      </c>
      <c r="I7" s="15">
        <v>42951</v>
      </c>
      <c r="J7" s="122"/>
      <c r="K7" s="14" t="str">
        <f t="shared" si="0"/>
        <v>NON</v>
      </c>
      <c r="L7" s="16" t="str">
        <f t="shared" si="1"/>
        <v>X</v>
      </c>
      <c r="M7" s="16" t="str">
        <f t="shared" si="2"/>
        <v/>
      </c>
      <c r="N7" s="16" t="str">
        <f t="shared" si="3"/>
        <v/>
      </c>
      <c r="O7" s="16" t="str">
        <f>IF(H7=CRQ!$A$1,L7,"")</f>
        <v/>
      </c>
      <c r="P7" s="16" t="str">
        <f>IF(I7=CRQ!$A$1-1,L7,"")</f>
        <v/>
      </c>
      <c r="Q7" s="8"/>
      <c r="R7" s="8"/>
    </row>
    <row r="8" spans="1:27" ht="12.75" customHeight="1" x14ac:dyDescent="0.2">
      <c r="A8" s="85"/>
      <c r="B8" s="83" t="s">
        <v>7</v>
      </c>
      <c r="C8" s="85"/>
      <c r="D8" s="84"/>
      <c r="E8" s="84"/>
      <c r="F8" s="92"/>
      <c r="G8" s="25"/>
      <c r="H8" s="15">
        <v>42892</v>
      </c>
      <c r="I8" s="15">
        <v>42921</v>
      </c>
      <c r="J8" s="122"/>
      <c r="K8" s="14" t="str">
        <f t="shared" si="0"/>
        <v>OUI</v>
      </c>
      <c r="L8" s="16" t="str">
        <f t="shared" si="1"/>
        <v>Y</v>
      </c>
      <c r="M8" s="16" t="str">
        <f t="shared" si="2"/>
        <v>Y</v>
      </c>
      <c r="N8" s="16" t="str">
        <f t="shared" si="3"/>
        <v/>
      </c>
      <c r="O8" s="16" t="str">
        <f>IF(H8=CRQ!$A$1,L8,"")</f>
        <v/>
      </c>
      <c r="P8" s="16" t="str">
        <f>IF(I8=CRQ!$A$1-1,L8,"")</f>
        <v/>
      </c>
      <c r="Q8" s="8"/>
      <c r="R8" s="8"/>
    </row>
    <row r="9" spans="1:27" ht="12.75" customHeight="1" x14ac:dyDescent="0.2">
      <c r="A9" s="85"/>
      <c r="B9" s="84" t="s">
        <v>6</v>
      </c>
      <c r="C9" s="85"/>
      <c r="D9" s="84"/>
      <c r="E9" s="84"/>
      <c r="F9" s="92"/>
      <c r="G9" s="25"/>
      <c r="H9" s="15">
        <v>42892</v>
      </c>
      <c r="I9" s="15">
        <v>42951</v>
      </c>
      <c r="J9" s="122"/>
      <c r="K9" s="14" t="str">
        <f t="shared" si="0"/>
        <v>OUI</v>
      </c>
      <c r="L9" s="16" t="str">
        <f t="shared" si="1"/>
        <v>Z</v>
      </c>
      <c r="M9" s="16" t="str">
        <f t="shared" si="2"/>
        <v>Z</v>
      </c>
      <c r="N9" s="16" t="str">
        <f t="shared" si="3"/>
        <v/>
      </c>
      <c r="O9" s="16" t="str">
        <f>IF(H9=CRQ!$A$1,L9,"")</f>
        <v/>
      </c>
      <c r="P9" s="16" t="str">
        <f>IF(I9=CRQ!$A$1-1,L9,"")</f>
        <v/>
      </c>
      <c r="Q9" s="8"/>
      <c r="R9" s="8"/>
    </row>
    <row r="10" spans="1:27" ht="12.75" customHeight="1" x14ac:dyDescent="0.2">
      <c r="A10" s="85"/>
      <c r="B10" s="83" t="s">
        <v>11</v>
      </c>
      <c r="C10" s="85"/>
      <c r="D10" s="82"/>
      <c r="E10" s="82"/>
      <c r="F10" s="91"/>
      <c r="G10" s="25"/>
      <c r="H10" s="15">
        <v>42914</v>
      </c>
      <c r="I10" s="15">
        <v>42951</v>
      </c>
      <c r="J10" s="122"/>
      <c r="K10" s="14" t="str">
        <f t="shared" si="0"/>
        <v>NON</v>
      </c>
      <c r="L10" s="16" t="str">
        <f t="shared" si="1"/>
        <v>Y</v>
      </c>
      <c r="M10" s="16" t="str">
        <f t="shared" si="2"/>
        <v/>
      </c>
      <c r="N10" s="16" t="str">
        <f t="shared" si="3"/>
        <v/>
      </c>
      <c r="O10" s="16" t="str">
        <f>IF(H10=CRQ!$A$1,L10,"")</f>
        <v/>
      </c>
      <c r="P10" s="16" t="str">
        <f>IF(I10=CRQ!$A$1-1,L10,"")</f>
        <v/>
      </c>
      <c r="Q10" s="8"/>
      <c r="R10" s="8"/>
    </row>
    <row r="11" spans="1:27" ht="12.75" customHeight="1" x14ac:dyDescent="0.2">
      <c r="A11" s="85"/>
      <c r="B11" s="83" t="s">
        <v>4</v>
      </c>
      <c r="C11" s="85"/>
      <c r="D11" s="84"/>
      <c r="E11" s="84"/>
      <c r="F11" s="92"/>
      <c r="G11" s="25"/>
      <c r="H11" s="15">
        <v>42892</v>
      </c>
      <c r="I11" s="15">
        <v>42921</v>
      </c>
      <c r="J11" s="122"/>
      <c r="K11" s="14" t="str">
        <f t="shared" si="0"/>
        <v>OUI</v>
      </c>
      <c r="L11" s="16" t="str">
        <f t="shared" si="1"/>
        <v>X</v>
      </c>
      <c r="M11" s="16" t="str">
        <f t="shared" si="2"/>
        <v>X</v>
      </c>
      <c r="N11" s="16" t="str">
        <f t="shared" si="3"/>
        <v/>
      </c>
      <c r="O11" s="16" t="str">
        <f>IF(H11=CRQ!$A$1,L11,"")</f>
        <v/>
      </c>
      <c r="P11" s="16" t="str">
        <f>IF(I11=CRQ!$A$1-1,L11,"")</f>
        <v/>
      </c>
      <c r="Q11" s="8"/>
      <c r="R11" s="8"/>
    </row>
    <row r="12" spans="1:27" ht="12.75" customHeight="1" x14ac:dyDescent="0.2">
      <c r="A12" s="85"/>
      <c r="B12" s="83" t="s">
        <v>11</v>
      </c>
      <c r="C12" s="85"/>
      <c r="D12" s="84"/>
      <c r="E12" s="84"/>
      <c r="F12" s="91"/>
      <c r="G12" s="25"/>
      <c r="H12" s="15">
        <v>42910</v>
      </c>
      <c r="I12" s="15">
        <v>42951</v>
      </c>
      <c r="J12" s="122"/>
      <c r="K12" s="14" t="str">
        <f t="shared" si="0"/>
        <v>NON</v>
      </c>
      <c r="L12" s="16" t="str">
        <f t="shared" si="1"/>
        <v>Y</v>
      </c>
      <c r="M12" s="16" t="str">
        <f t="shared" si="2"/>
        <v/>
      </c>
      <c r="N12" s="16" t="str">
        <f t="shared" si="3"/>
        <v/>
      </c>
      <c r="O12" s="16" t="str">
        <f>IF(H12=CRQ!$A$1,L12,"")</f>
        <v/>
      </c>
      <c r="P12" s="16" t="str">
        <f>IF(I12=CRQ!$A$1-1,L12,"")</f>
        <v/>
      </c>
      <c r="Q12" s="8"/>
      <c r="R12" s="8"/>
    </row>
    <row r="13" spans="1:27" s="18" customFormat="1" ht="12.75" customHeight="1" x14ac:dyDescent="0.2">
      <c r="A13" s="85"/>
      <c r="B13" s="81" t="s">
        <v>7</v>
      </c>
      <c r="C13" s="85"/>
      <c r="D13" s="81"/>
      <c r="E13" s="81"/>
      <c r="F13" s="91"/>
      <c r="G13" s="25"/>
      <c r="H13" s="15">
        <v>42919</v>
      </c>
      <c r="I13" s="15">
        <v>42951</v>
      </c>
      <c r="J13" s="122"/>
      <c r="K13" s="19" t="str">
        <f t="shared" si="0"/>
        <v>NON</v>
      </c>
      <c r="L13" s="16" t="str">
        <f t="shared" si="1"/>
        <v>Y</v>
      </c>
      <c r="M13" s="16" t="str">
        <f t="shared" si="2"/>
        <v/>
      </c>
      <c r="N13" s="16" t="str">
        <f t="shared" si="3"/>
        <v/>
      </c>
      <c r="O13" s="16" t="str">
        <f>IF(H13=CRQ!$A$1,L13,"")</f>
        <v/>
      </c>
      <c r="P13" s="16" t="str">
        <f>IF(I13=CRQ!$A$1-1,L13,"")</f>
        <v/>
      </c>
      <c r="Q13" s="8"/>
      <c r="R13" s="8"/>
      <c r="W13" s="17"/>
      <c r="X13" s="17"/>
    </row>
    <row r="14" spans="1:27" ht="12.75" customHeight="1" x14ac:dyDescent="0.2">
      <c r="A14" s="85"/>
      <c r="B14" s="84" t="s">
        <v>10</v>
      </c>
      <c r="C14" s="85" t="s">
        <v>34</v>
      </c>
      <c r="D14" s="84"/>
      <c r="E14" s="84"/>
      <c r="F14" s="92"/>
      <c r="G14" s="25"/>
      <c r="H14" s="15">
        <v>42892</v>
      </c>
      <c r="I14" s="15">
        <v>42909</v>
      </c>
      <c r="J14" s="122"/>
      <c r="K14" s="14" t="str">
        <f t="shared" si="0"/>
        <v>OUI</v>
      </c>
      <c r="L14" s="16" t="str">
        <f t="shared" si="1"/>
        <v>X</v>
      </c>
      <c r="M14" s="16" t="str">
        <f t="shared" si="2"/>
        <v>X</v>
      </c>
      <c r="N14" s="16" t="str">
        <f t="shared" si="3"/>
        <v>X</v>
      </c>
      <c r="O14" s="16" t="str">
        <f>IF(H14=CRQ!$A$1,L14,"")</f>
        <v/>
      </c>
      <c r="P14" s="16" t="str">
        <f>IF(I14=CRQ!$A$1-1,L14,"")</f>
        <v/>
      </c>
      <c r="Q14" s="8"/>
      <c r="R14" s="8"/>
    </row>
    <row r="15" spans="1:27" ht="12.75" customHeight="1" x14ac:dyDescent="0.2">
      <c r="A15" s="85"/>
      <c r="B15" s="83" t="s">
        <v>4</v>
      </c>
      <c r="C15" s="85"/>
      <c r="D15" s="84"/>
      <c r="E15" s="84"/>
      <c r="F15" s="91"/>
      <c r="G15" s="25"/>
      <c r="H15" s="15">
        <v>42919</v>
      </c>
      <c r="I15" s="15">
        <v>42951</v>
      </c>
      <c r="J15" s="122"/>
      <c r="K15" s="14" t="str">
        <f t="shared" si="0"/>
        <v>NON</v>
      </c>
      <c r="L15" s="16" t="str">
        <f t="shared" si="1"/>
        <v>X</v>
      </c>
      <c r="M15" s="16" t="str">
        <f t="shared" si="2"/>
        <v/>
      </c>
      <c r="N15" s="16" t="str">
        <f t="shared" si="3"/>
        <v/>
      </c>
      <c r="O15" s="16" t="str">
        <f>IF(H15=CRQ!$A$1,L15,"")</f>
        <v/>
      </c>
      <c r="P15" s="16" t="str">
        <f>IF(I15=CRQ!$A$1-1,L15,"")</f>
        <v/>
      </c>
      <c r="Q15" s="8"/>
      <c r="R15" s="8"/>
    </row>
    <row r="16" spans="1:27" ht="12.75" customHeight="1" x14ac:dyDescent="0.2">
      <c r="A16" s="85"/>
      <c r="B16" s="84" t="s">
        <v>9</v>
      </c>
      <c r="C16" s="85"/>
      <c r="D16" s="84"/>
      <c r="E16" s="84"/>
      <c r="F16" s="92"/>
      <c r="G16" s="25"/>
      <c r="H16" s="15">
        <v>42892</v>
      </c>
      <c r="I16" s="15">
        <v>42951</v>
      </c>
      <c r="J16" s="122"/>
      <c r="K16" s="14" t="str">
        <f t="shared" si="0"/>
        <v>OUI</v>
      </c>
      <c r="L16" s="16" t="str">
        <f t="shared" si="1"/>
        <v>Y</v>
      </c>
      <c r="M16" s="16" t="str">
        <f t="shared" si="2"/>
        <v>Y</v>
      </c>
      <c r="N16" s="16" t="str">
        <f t="shared" si="3"/>
        <v/>
      </c>
      <c r="O16" s="16" t="str">
        <f>IF(H16=CRQ!$A$1,L16,"")</f>
        <v/>
      </c>
      <c r="P16" s="16" t="str">
        <f>IF(I16=CRQ!$A$1-1,L16,"")</f>
        <v/>
      </c>
      <c r="Q16" s="8"/>
      <c r="R16" s="8"/>
    </row>
    <row r="17" spans="1:18" ht="12.75" customHeight="1" x14ac:dyDescent="0.2">
      <c r="A17" s="85"/>
      <c r="B17" s="83" t="s">
        <v>7</v>
      </c>
      <c r="C17" s="85"/>
      <c r="D17" s="84"/>
      <c r="E17" s="84"/>
      <c r="F17" s="26"/>
      <c r="G17" s="25"/>
      <c r="H17" s="15">
        <v>42892</v>
      </c>
      <c r="I17" s="15">
        <v>42917</v>
      </c>
      <c r="J17" s="122"/>
      <c r="K17" s="14" t="str">
        <f t="shared" si="0"/>
        <v>OUI</v>
      </c>
      <c r="L17" s="16" t="str">
        <f t="shared" si="1"/>
        <v>Y</v>
      </c>
      <c r="M17" s="16" t="str">
        <f t="shared" si="2"/>
        <v>Y</v>
      </c>
      <c r="N17" s="16" t="str">
        <f t="shared" si="3"/>
        <v/>
      </c>
      <c r="O17" s="16" t="str">
        <f>IF(H17=CRQ!$A$1,L17,"")</f>
        <v/>
      </c>
      <c r="P17" s="16" t="str">
        <f>IF(I17=CRQ!$A$1-1,L17,"")</f>
        <v/>
      </c>
      <c r="Q17" s="8"/>
      <c r="R17" s="8"/>
    </row>
    <row r="18" spans="1:18" ht="12.75" customHeight="1" x14ac:dyDescent="0.2">
      <c r="A18" s="85"/>
      <c r="B18" s="81" t="s">
        <v>4</v>
      </c>
      <c r="C18" s="85"/>
      <c r="D18" s="81"/>
      <c r="E18" s="81"/>
      <c r="F18" s="91"/>
      <c r="G18" s="25"/>
      <c r="H18" s="15">
        <v>42919</v>
      </c>
      <c r="I18" s="15">
        <v>42951</v>
      </c>
      <c r="J18" s="122"/>
      <c r="K18" s="14" t="str">
        <f t="shared" si="0"/>
        <v>NON</v>
      </c>
      <c r="L18" s="16" t="str">
        <f t="shared" si="1"/>
        <v>X</v>
      </c>
      <c r="M18" s="16" t="str">
        <f t="shared" si="2"/>
        <v/>
      </c>
      <c r="N18" s="16" t="str">
        <f t="shared" si="3"/>
        <v/>
      </c>
      <c r="O18" s="16" t="str">
        <f>IF(H18=CRQ!$A$1,L18,"")</f>
        <v/>
      </c>
      <c r="P18" s="16" t="str">
        <f>IF(I18=CRQ!$A$1-1,L18,"")</f>
        <v/>
      </c>
      <c r="Q18" s="8"/>
      <c r="R18" s="8"/>
    </row>
    <row r="19" spans="1:18" ht="12.75" customHeight="1" x14ac:dyDescent="0.2">
      <c r="A19" s="85"/>
      <c r="B19" s="83" t="s">
        <v>12</v>
      </c>
      <c r="C19" s="85" t="s">
        <v>34</v>
      </c>
      <c r="D19" s="84"/>
      <c r="E19" s="84"/>
      <c r="F19" s="91"/>
      <c r="G19" s="25"/>
      <c r="H19" s="15">
        <v>42926</v>
      </c>
      <c r="I19" s="15">
        <v>42951</v>
      </c>
      <c r="J19" s="122"/>
      <c r="K19" s="14" t="str">
        <f t="shared" si="0"/>
        <v>NON</v>
      </c>
      <c r="L19" s="16" t="str">
        <f t="shared" si="1"/>
        <v>Y</v>
      </c>
      <c r="M19" s="16" t="str">
        <f t="shared" si="2"/>
        <v/>
      </c>
      <c r="N19" s="16" t="str">
        <f t="shared" si="3"/>
        <v/>
      </c>
      <c r="O19" s="16" t="str">
        <f>IF(H19=CRQ!$A$1,L19,"")</f>
        <v/>
      </c>
      <c r="P19" s="16" t="str">
        <f>IF(I19=CRQ!$A$1-1,L19,"")</f>
        <v/>
      </c>
      <c r="Q19" s="8"/>
      <c r="R19" s="8"/>
    </row>
    <row r="20" spans="1:18" ht="12.75" customHeight="1" x14ac:dyDescent="0.2">
      <c r="A20" s="85"/>
      <c r="B20" s="83" t="s">
        <v>9</v>
      </c>
      <c r="C20" s="85"/>
      <c r="D20" s="84"/>
      <c r="E20" s="84"/>
      <c r="F20" s="91"/>
      <c r="G20" s="25"/>
      <c r="H20" s="15">
        <v>42920</v>
      </c>
      <c r="I20" s="15">
        <v>42951</v>
      </c>
      <c r="J20" s="122"/>
      <c r="K20" s="14" t="str">
        <f t="shared" si="0"/>
        <v>NON</v>
      </c>
      <c r="L20" s="16" t="str">
        <f t="shared" si="1"/>
        <v>Y</v>
      </c>
      <c r="M20" s="16" t="str">
        <f t="shared" si="2"/>
        <v/>
      </c>
      <c r="N20" s="16" t="str">
        <f t="shared" si="3"/>
        <v/>
      </c>
      <c r="O20" s="16" t="str">
        <f>IF(H20=CRQ!$A$1,L20,"")</f>
        <v/>
      </c>
      <c r="P20" s="16" t="str">
        <f>IF(I20=CRQ!$A$1-1,L20,"")</f>
        <v/>
      </c>
      <c r="Q20" s="8"/>
      <c r="R20" s="8"/>
    </row>
    <row r="21" spans="1:18" ht="12.75" customHeight="1" x14ac:dyDescent="0.2">
      <c r="A21" s="85"/>
      <c r="B21" s="83" t="s">
        <v>3</v>
      </c>
      <c r="C21" s="85"/>
      <c r="D21" s="84"/>
      <c r="E21" s="84"/>
      <c r="F21" s="92"/>
      <c r="G21" s="25"/>
      <c r="H21" s="15">
        <v>42892</v>
      </c>
      <c r="I21" s="15">
        <v>42921</v>
      </c>
      <c r="J21" s="122"/>
      <c r="K21" s="14" t="str">
        <f t="shared" si="0"/>
        <v>OUI</v>
      </c>
      <c r="L21" s="16" t="str">
        <f t="shared" si="1"/>
        <v>X</v>
      </c>
      <c r="M21" s="16" t="str">
        <f t="shared" si="2"/>
        <v>X</v>
      </c>
      <c r="N21" s="16" t="str">
        <f t="shared" si="3"/>
        <v/>
      </c>
      <c r="O21" s="16" t="str">
        <f>IF(H21=CRQ!$A$1,L21,"")</f>
        <v/>
      </c>
      <c r="P21" s="16" t="str">
        <f>IF(I21=CRQ!$A$1-1,L21,"")</f>
        <v/>
      </c>
      <c r="Q21" s="8"/>
      <c r="R21" s="8"/>
    </row>
    <row r="22" spans="1:18" ht="12.75" customHeight="1" x14ac:dyDescent="0.2">
      <c r="A22" s="85"/>
      <c r="B22" s="83" t="s">
        <v>5</v>
      </c>
      <c r="C22" s="85" t="s">
        <v>34</v>
      </c>
      <c r="D22" s="84"/>
      <c r="E22" s="84"/>
      <c r="F22" s="92"/>
      <c r="G22" s="25"/>
      <c r="H22" s="15">
        <v>42892</v>
      </c>
      <c r="I22" s="15">
        <v>42912</v>
      </c>
      <c r="J22" s="122"/>
      <c r="K22" s="14" t="str">
        <f t="shared" si="0"/>
        <v>OUI</v>
      </c>
      <c r="L22" s="16" t="str">
        <f t="shared" si="1"/>
        <v>Y</v>
      </c>
      <c r="M22" s="16" t="str">
        <f t="shared" si="2"/>
        <v>Y</v>
      </c>
      <c r="N22" s="16" t="str">
        <f t="shared" si="3"/>
        <v>Y</v>
      </c>
      <c r="O22" s="16" t="str">
        <f>IF(H22=CRQ!$A$1,L22,"")</f>
        <v/>
      </c>
      <c r="P22" s="16" t="str">
        <f>IF(I22=CRQ!$A$1-1,L22,"")</f>
        <v/>
      </c>
      <c r="Q22" s="8"/>
      <c r="R22" s="8"/>
    </row>
    <row r="23" spans="1:18" ht="12.75" customHeight="1" x14ac:dyDescent="0.2">
      <c r="A23" s="85"/>
      <c r="B23" s="81" t="s">
        <v>8</v>
      </c>
      <c r="C23" s="85"/>
      <c r="D23" s="81"/>
      <c r="E23" s="81"/>
      <c r="F23" s="91"/>
      <c r="G23" s="25"/>
      <c r="H23" s="15">
        <v>42905</v>
      </c>
      <c r="I23" s="15">
        <v>42921</v>
      </c>
      <c r="J23" s="122"/>
      <c r="K23" s="14" t="str">
        <f t="shared" si="0"/>
        <v>OUI</v>
      </c>
      <c r="L23" s="16" t="str">
        <f t="shared" si="1"/>
        <v>X</v>
      </c>
      <c r="M23" s="16" t="str">
        <f t="shared" si="2"/>
        <v>X</v>
      </c>
      <c r="N23" s="16" t="str">
        <f t="shared" si="3"/>
        <v/>
      </c>
      <c r="O23" s="16" t="str">
        <f>IF(H23=CRQ!$A$1,L23,"")</f>
        <v>X</v>
      </c>
      <c r="P23" s="16" t="str">
        <f>IF(I23=CRQ!$A$1-1,L23,"")</f>
        <v/>
      </c>
      <c r="Q23" s="8"/>
      <c r="R23" s="8"/>
    </row>
    <row r="24" spans="1:18" ht="12.75" customHeight="1" x14ac:dyDescent="0.2">
      <c r="A24" s="85"/>
      <c r="B24" s="83" t="s">
        <v>4</v>
      </c>
      <c r="C24" s="85"/>
      <c r="D24" s="82"/>
      <c r="E24" s="82"/>
      <c r="F24" s="91"/>
      <c r="G24" s="25"/>
      <c r="H24" s="15">
        <v>42909</v>
      </c>
      <c r="I24" s="15">
        <v>42940</v>
      </c>
      <c r="J24" s="122"/>
      <c r="K24" s="14" t="str">
        <f t="shared" si="0"/>
        <v>NON</v>
      </c>
      <c r="L24" s="16" t="str">
        <f t="shared" si="1"/>
        <v>X</v>
      </c>
      <c r="M24" s="16" t="str">
        <f t="shared" si="2"/>
        <v/>
      </c>
      <c r="N24" s="16" t="str">
        <f t="shared" si="3"/>
        <v/>
      </c>
      <c r="O24" s="16" t="str">
        <f>IF(H24=CRQ!$A$1,L24,"")</f>
        <v/>
      </c>
      <c r="P24" s="16" t="str">
        <f>IF(I24=CRQ!$A$1-1,L24,"")</f>
        <v/>
      </c>
      <c r="Q24" s="8"/>
      <c r="R24" s="8"/>
    </row>
    <row r="25" spans="1:18" ht="12.75" customHeight="1" x14ac:dyDescent="0.2">
      <c r="A25" s="85"/>
      <c r="B25" s="85" t="s">
        <v>32</v>
      </c>
      <c r="C25" s="85"/>
      <c r="D25" s="85"/>
      <c r="E25" s="85"/>
      <c r="F25" s="91"/>
      <c r="G25" s="14"/>
      <c r="H25" s="15">
        <v>42884</v>
      </c>
      <c r="I25" s="15">
        <v>42915</v>
      </c>
      <c r="J25" s="122"/>
      <c r="K25" s="14" t="str">
        <f t="shared" si="0"/>
        <v>OUI</v>
      </c>
      <c r="L25" s="16" t="str">
        <f t="shared" si="1"/>
        <v>Y</v>
      </c>
      <c r="M25" s="16" t="str">
        <f t="shared" si="2"/>
        <v>Y</v>
      </c>
      <c r="N25" s="16" t="str">
        <f t="shared" si="3"/>
        <v/>
      </c>
      <c r="O25" s="16" t="str">
        <f>IF(H25=CRQ!$A$1,L25,"")</f>
        <v/>
      </c>
      <c r="P25" s="16" t="str">
        <f>IF(I25=CRQ!$A$1-1,L25,"")</f>
        <v/>
      </c>
      <c r="Q25" s="8"/>
      <c r="R25" s="8"/>
    </row>
    <row r="26" spans="1:18" ht="12.75" customHeight="1" x14ac:dyDescent="0.2">
      <c r="A26" s="85"/>
      <c r="B26" s="83" t="s">
        <v>3</v>
      </c>
      <c r="C26" s="85"/>
      <c r="D26" s="84"/>
      <c r="E26" s="84"/>
      <c r="F26" s="91"/>
      <c r="G26" s="25"/>
      <c r="H26" s="15">
        <v>42919</v>
      </c>
      <c r="I26" s="15">
        <v>42951</v>
      </c>
      <c r="J26" s="122"/>
      <c r="K26" s="14" t="str">
        <f t="shared" si="0"/>
        <v>NON</v>
      </c>
      <c r="L26" s="16" t="str">
        <f t="shared" si="1"/>
        <v>X</v>
      </c>
      <c r="M26" s="16" t="str">
        <f t="shared" si="2"/>
        <v/>
      </c>
      <c r="N26" s="16" t="str">
        <f t="shared" si="3"/>
        <v/>
      </c>
      <c r="O26" s="16" t="str">
        <f>IF(H26=CRQ!$A$1,L26,"")</f>
        <v/>
      </c>
      <c r="P26" s="16" t="str">
        <f>IF(I26=CRQ!$A$1-1,L26,"")</f>
        <v/>
      </c>
      <c r="Q26" s="8"/>
      <c r="R26" s="8"/>
    </row>
    <row r="27" spans="1:18" ht="12.75" customHeight="1" x14ac:dyDescent="0.2">
      <c r="A27" s="85"/>
      <c r="B27" s="82" t="s">
        <v>11</v>
      </c>
      <c r="C27" s="85"/>
      <c r="D27" s="82"/>
      <c r="E27" s="82"/>
      <c r="F27" s="93"/>
      <c r="G27" s="25"/>
      <c r="H27" s="15">
        <v>42892</v>
      </c>
      <c r="I27" s="15">
        <v>42951</v>
      </c>
      <c r="J27" s="122"/>
      <c r="K27" s="14" t="str">
        <f t="shared" si="0"/>
        <v>OUI</v>
      </c>
      <c r="L27" s="16" t="str">
        <f t="shared" si="1"/>
        <v>Y</v>
      </c>
      <c r="M27" s="16" t="str">
        <f t="shared" si="2"/>
        <v>Y</v>
      </c>
      <c r="N27" s="16" t="str">
        <f t="shared" si="3"/>
        <v/>
      </c>
      <c r="O27" s="16" t="str">
        <f>IF(H27=CRQ!$A$1,L27,"")</f>
        <v/>
      </c>
      <c r="P27" s="16" t="str">
        <f>IF(I27=CRQ!$A$1-1,L27,"")</f>
        <v/>
      </c>
      <c r="Q27" s="8"/>
      <c r="R27" s="8"/>
    </row>
    <row r="28" spans="1:18" ht="12.75" customHeight="1" x14ac:dyDescent="0.2">
      <c r="A28" s="85"/>
      <c r="B28" s="82"/>
      <c r="C28" s="85"/>
      <c r="D28" s="82"/>
      <c r="E28" s="82"/>
      <c r="F28" s="93"/>
      <c r="G28" s="25"/>
      <c r="H28" s="15"/>
      <c r="I28" s="15"/>
      <c r="J28" s="122"/>
      <c r="K28" s="14" t="str">
        <f t="shared" ref="K28:K50" si="4">IF(AND($K$2&gt;=H28,$K$2&lt;=I28),"OUI","NON")</f>
        <v>NON</v>
      </c>
      <c r="L28" s="16" t="str">
        <f t="shared" ref="L28:L50" si="5">IF(OR(B28="CES",B28="CNE",B28="LTN",B28="SLT",B28="ASP"),"X",IF(OR(B28="ACH",B28="ADC",B28="ADJ",B28="MAJ",B28="MJR",B28="MDL",B28="MCH",B28="MDC",B28="SGT",B28="SGC",B28="SCH"),"Y","Z"))</f>
        <v>Z</v>
      </c>
      <c r="M28" s="16" t="str">
        <f t="shared" ref="M28:M50" si="6">IF(K28="OUI",L28,"")</f>
        <v/>
      </c>
      <c r="N28" s="16" t="str">
        <f t="shared" ref="N28:N50" si="7">IF(C28="R",M28,"")</f>
        <v/>
      </c>
      <c r="O28" s="16" t="str">
        <f>IF(H28=CRQ!$A$1,L28,"")</f>
        <v/>
      </c>
      <c r="P28" s="16" t="str">
        <f>IF(I28=CRQ!$A$1-1,L28,"")</f>
        <v/>
      </c>
      <c r="Q28" s="8"/>
      <c r="R28" s="8"/>
    </row>
    <row r="29" spans="1:18" ht="12.75" customHeight="1" x14ac:dyDescent="0.2">
      <c r="A29" s="85"/>
      <c r="B29" s="82"/>
      <c r="C29" s="85"/>
      <c r="D29" s="82"/>
      <c r="E29" s="82"/>
      <c r="F29" s="93"/>
      <c r="G29" s="25"/>
      <c r="H29" s="15"/>
      <c r="I29" s="15"/>
      <c r="J29" s="122"/>
      <c r="K29" s="14" t="str">
        <f t="shared" si="4"/>
        <v>NON</v>
      </c>
      <c r="L29" s="16" t="str">
        <f t="shared" si="5"/>
        <v>Z</v>
      </c>
      <c r="M29" s="16" t="str">
        <f t="shared" si="6"/>
        <v/>
      </c>
      <c r="N29" s="16" t="str">
        <f t="shared" si="7"/>
        <v/>
      </c>
      <c r="O29" s="16" t="str">
        <f>IF(H29=CRQ!$A$1,L29,"")</f>
        <v/>
      </c>
      <c r="P29" s="16" t="str">
        <f>IF(I29=CRQ!$A$1-1,L29,"")</f>
        <v/>
      </c>
      <c r="Q29" s="17"/>
      <c r="R29" s="17"/>
    </row>
    <row r="30" spans="1:18" ht="12.75" customHeight="1" x14ac:dyDescent="0.2">
      <c r="A30" s="85"/>
      <c r="B30" s="82"/>
      <c r="C30" s="85"/>
      <c r="D30" s="82"/>
      <c r="E30" s="82"/>
      <c r="F30" s="93"/>
      <c r="G30" s="25"/>
      <c r="H30" s="15"/>
      <c r="I30" s="15"/>
      <c r="J30" s="122"/>
      <c r="K30" s="14" t="str">
        <f t="shared" si="4"/>
        <v>NON</v>
      </c>
      <c r="L30" s="16" t="str">
        <f t="shared" si="5"/>
        <v>Z</v>
      </c>
      <c r="M30" s="16" t="str">
        <f t="shared" si="6"/>
        <v/>
      </c>
      <c r="N30" s="16" t="str">
        <f t="shared" si="7"/>
        <v/>
      </c>
      <c r="O30" s="16" t="str">
        <f>IF(H30=CRQ!$A$1,L30,"")</f>
        <v/>
      </c>
      <c r="P30" s="16" t="str">
        <f>IF(I30=CRQ!$A$1-1,L30,"")</f>
        <v/>
      </c>
      <c r="Q30" s="17"/>
      <c r="R30" s="17"/>
    </row>
    <row r="31" spans="1:18" ht="12.75" customHeight="1" x14ac:dyDescent="0.2">
      <c r="A31" s="85"/>
      <c r="B31" s="82"/>
      <c r="C31" s="85"/>
      <c r="D31" s="82"/>
      <c r="E31" s="82"/>
      <c r="F31" s="93"/>
      <c r="G31" s="25"/>
      <c r="H31" s="15"/>
      <c r="I31" s="15"/>
      <c r="J31" s="122"/>
      <c r="K31" s="14" t="str">
        <f t="shared" si="4"/>
        <v>NON</v>
      </c>
      <c r="L31" s="16" t="str">
        <f t="shared" si="5"/>
        <v>Z</v>
      </c>
      <c r="M31" s="16" t="str">
        <f t="shared" si="6"/>
        <v/>
      </c>
      <c r="N31" s="16" t="str">
        <f t="shared" si="7"/>
        <v/>
      </c>
      <c r="O31" s="16" t="str">
        <f>IF(H31=CRQ!$A$1,L31,"")</f>
        <v/>
      </c>
      <c r="P31" s="16" t="str">
        <f>IF(I31=CRQ!$A$1-1,L31,"")</f>
        <v/>
      </c>
      <c r="Q31" s="17"/>
      <c r="R31" s="17"/>
    </row>
    <row r="32" spans="1:18" ht="12.75" customHeight="1" x14ac:dyDescent="0.2">
      <c r="A32" s="85"/>
      <c r="B32" s="82"/>
      <c r="C32" s="85"/>
      <c r="D32" s="82"/>
      <c r="E32" s="82"/>
      <c r="F32" s="93"/>
      <c r="G32" s="25"/>
      <c r="H32" s="15"/>
      <c r="I32" s="15"/>
      <c r="J32" s="122"/>
      <c r="K32" s="14" t="str">
        <f t="shared" si="4"/>
        <v>NON</v>
      </c>
      <c r="L32" s="16" t="str">
        <f t="shared" si="5"/>
        <v>Z</v>
      </c>
      <c r="M32" s="16" t="str">
        <f t="shared" si="6"/>
        <v/>
      </c>
      <c r="N32" s="16" t="str">
        <f t="shared" si="7"/>
        <v/>
      </c>
      <c r="O32" s="16" t="str">
        <f>IF(H32=CRQ!$A$1,L32,"")</f>
        <v/>
      </c>
      <c r="P32" s="16" t="str">
        <f>IF(I32=CRQ!$A$1-1,L32,"")</f>
        <v/>
      </c>
      <c r="Q32" s="17"/>
      <c r="R32" s="17"/>
    </row>
    <row r="33" spans="1:18" ht="12.75" customHeight="1" x14ac:dyDescent="0.2">
      <c r="A33" s="85"/>
      <c r="B33" s="82"/>
      <c r="C33" s="85"/>
      <c r="D33" s="82"/>
      <c r="E33" s="82"/>
      <c r="F33" s="93"/>
      <c r="G33" s="25"/>
      <c r="H33" s="15"/>
      <c r="I33" s="15"/>
      <c r="J33" s="122"/>
      <c r="K33" s="14" t="str">
        <f t="shared" si="4"/>
        <v>NON</v>
      </c>
      <c r="L33" s="16" t="str">
        <f t="shared" si="5"/>
        <v>Z</v>
      </c>
      <c r="M33" s="16" t="str">
        <f t="shared" si="6"/>
        <v/>
      </c>
      <c r="N33" s="16" t="str">
        <f t="shared" si="7"/>
        <v/>
      </c>
      <c r="O33" s="16" t="str">
        <f>IF(H33=CRQ!$A$1,L33,"")</f>
        <v/>
      </c>
      <c r="P33" s="16" t="str">
        <f>IF(I33=CRQ!$A$1-1,L33,"")</f>
        <v/>
      </c>
      <c r="Q33" s="17"/>
      <c r="R33" s="17"/>
    </row>
    <row r="34" spans="1:18" ht="12.75" customHeight="1" x14ac:dyDescent="0.2">
      <c r="A34" s="85"/>
      <c r="B34" s="82"/>
      <c r="C34" s="85"/>
      <c r="D34" s="82"/>
      <c r="E34" s="82"/>
      <c r="F34" s="93"/>
      <c r="G34" s="25"/>
      <c r="H34" s="15"/>
      <c r="I34" s="15"/>
      <c r="J34" s="122"/>
      <c r="K34" s="14" t="str">
        <f t="shared" si="4"/>
        <v>NON</v>
      </c>
      <c r="L34" s="16" t="str">
        <f t="shared" si="5"/>
        <v>Z</v>
      </c>
      <c r="M34" s="16" t="str">
        <f t="shared" si="6"/>
        <v/>
      </c>
      <c r="N34" s="16" t="str">
        <f t="shared" si="7"/>
        <v/>
      </c>
      <c r="O34" s="16" t="str">
        <f>IF(H34=CRQ!$A$1,L34,"")</f>
        <v/>
      </c>
      <c r="P34" s="16" t="str">
        <f>IF(I34=CRQ!$A$1-1,L34,"")</f>
        <v/>
      </c>
      <c r="Q34" s="17"/>
      <c r="R34" s="17"/>
    </row>
    <row r="35" spans="1:18" ht="12.75" customHeight="1" x14ac:dyDescent="0.2">
      <c r="A35" s="85"/>
      <c r="B35" s="82"/>
      <c r="C35" s="85"/>
      <c r="D35" s="82"/>
      <c r="E35" s="82"/>
      <c r="F35" s="93"/>
      <c r="G35" s="25"/>
      <c r="H35" s="15"/>
      <c r="I35" s="15"/>
      <c r="J35" s="122"/>
      <c r="K35" s="14" t="str">
        <f t="shared" si="4"/>
        <v>NON</v>
      </c>
      <c r="L35" s="16" t="str">
        <f t="shared" si="5"/>
        <v>Z</v>
      </c>
      <c r="M35" s="16" t="str">
        <f t="shared" si="6"/>
        <v/>
      </c>
      <c r="N35" s="16" t="str">
        <f t="shared" si="7"/>
        <v/>
      </c>
      <c r="O35" s="16" t="str">
        <f>IF(H35=CRQ!$A$1,L35,"")</f>
        <v/>
      </c>
      <c r="P35" s="16" t="str">
        <f>IF(I35=CRQ!$A$1-1,L35,"")</f>
        <v/>
      </c>
      <c r="Q35" s="17"/>
      <c r="R35" s="17"/>
    </row>
    <row r="36" spans="1:18" ht="12.75" customHeight="1" x14ac:dyDescent="0.2">
      <c r="A36" s="85"/>
      <c r="B36" s="82"/>
      <c r="C36" s="85"/>
      <c r="D36" s="82"/>
      <c r="E36" s="82"/>
      <c r="F36" s="93"/>
      <c r="G36" s="25"/>
      <c r="H36" s="15"/>
      <c r="I36" s="15"/>
      <c r="J36" s="122"/>
      <c r="K36" s="14" t="str">
        <f t="shared" si="4"/>
        <v>NON</v>
      </c>
      <c r="L36" s="16" t="str">
        <f t="shared" si="5"/>
        <v>Z</v>
      </c>
      <c r="M36" s="16" t="str">
        <f t="shared" si="6"/>
        <v/>
      </c>
      <c r="N36" s="16" t="str">
        <f t="shared" si="7"/>
        <v/>
      </c>
      <c r="O36" s="16" t="str">
        <f>IF(H36=CRQ!$A$1,L36,"")</f>
        <v/>
      </c>
      <c r="P36" s="16" t="str">
        <f>IF(I36=CRQ!$A$1-1,L36,"")</f>
        <v/>
      </c>
      <c r="Q36" s="17"/>
      <c r="R36" s="17"/>
    </row>
    <row r="37" spans="1:18" ht="12.75" customHeight="1" x14ac:dyDescent="0.2">
      <c r="A37" s="85"/>
      <c r="B37" s="82"/>
      <c r="C37" s="85"/>
      <c r="D37" s="82"/>
      <c r="E37" s="82"/>
      <c r="F37" s="93"/>
      <c r="G37" s="25"/>
      <c r="H37" s="15"/>
      <c r="I37" s="15"/>
      <c r="J37" s="122"/>
      <c r="K37" s="14" t="str">
        <f t="shared" si="4"/>
        <v>NON</v>
      </c>
      <c r="L37" s="16" t="str">
        <f t="shared" si="5"/>
        <v>Z</v>
      </c>
      <c r="M37" s="16" t="str">
        <f t="shared" si="6"/>
        <v/>
      </c>
      <c r="N37" s="16" t="str">
        <f t="shared" si="7"/>
        <v/>
      </c>
      <c r="O37" s="16" t="str">
        <f>IF(H37=CRQ!$A$1,L37,"")</f>
        <v/>
      </c>
      <c r="P37" s="16" t="str">
        <f>IF(I37=CRQ!$A$1-1,L37,"")</f>
        <v/>
      </c>
      <c r="Q37" s="17"/>
      <c r="R37" s="17"/>
    </row>
    <row r="38" spans="1:18" ht="12.75" customHeight="1" x14ac:dyDescent="0.2">
      <c r="A38" s="85"/>
      <c r="B38" s="82"/>
      <c r="C38" s="85"/>
      <c r="D38" s="82"/>
      <c r="E38" s="82"/>
      <c r="F38" s="93"/>
      <c r="G38" s="25"/>
      <c r="H38" s="15"/>
      <c r="I38" s="15"/>
      <c r="J38" s="122"/>
      <c r="K38" s="14" t="str">
        <f t="shared" si="4"/>
        <v>NON</v>
      </c>
      <c r="L38" s="16" t="str">
        <f t="shared" si="5"/>
        <v>Z</v>
      </c>
      <c r="M38" s="16" t="str">
        <f t="shared" si="6"/>
        <v/>
      </c>
      <c r="N38" s="16" t="str">
        <f t="shared" si="7"/>
        <v/>
      </c>
      <c r="O38" s="16" t="str">
        <f>IF(H38=CRQ!$A$1,L38,"")</f>
        <v/>
      </c>
      <c r="P38" s="16" t="str">
        <f>IF(I38=CRQ!$A$1-1,L38,"")</f>
        <v/>
      </c>
      <c r="Q38" s="17"/>
      <c r="R38" s="17"/>
    </row>
    <row r="39" spans="1:18" ht="12.75" customHeight="1" x14ac:dyDescent="0.2">
      <c r="A39" s="85"/>
      <c r="B39" s="82"/>
      <c r="C39" s="85"/>
      <c r="D39" s="82"/>
      <c r="E39" s="82"/>
      <c r="F39" s="93"/>
      <c r="G39" s="25"/>
      <c r="H39" s="15"/>
      <c r="I39" s="15"/>
      <c r="J39" s="122"/>
      <c r="K39" s="14" t="str">
        <f t="shared" si="4"/>
        <v>NON</v>
      </c>
      <c r="L39" s="16" t="str">
        <f t="shared" si="5"/>
        <v>Z</v>
      </c>
      <c r="M39" s="16" t="str">
        <f t="shared" si="6"/>
        <v/>
      </c>
      <c r="N39" s="16" t="str">
        <f t="shared" si="7"/>
        <v/>
      </c>
      <c r="O39" s="16" t="str">
        <f>IF(H39=CRQ!$A$1,L39,"")</f>
        <v/>
      </c>
      <c r="P39" s="16" t="str">
        <f>IF(I39=CRQ!$A$1-1,L39,"")</f>
        <v/>
      </c>
      <c r="Q39" s="17"/>
      <c r="R39" s="17"/>
    </row>
    <row r="40" spans="1:18" ht="12.75" customHeight="1" x14ac:dyDescent="0.2">
      <c r="A40" s="85"/>
      <c r="B40" s="82"/>
      <c r="C40" s="85"/>
      <c r="D40" s="82"/>
      <c r="E40" s="82"/>
      <c r="F40" s="93"/>
      <c r="G40" s="25"/>
      <c r="H40" s="15"/>
      <c r="I40" s="15"/>
      <c r="J40" s="122"/>
      <c r="K40" s="14" t="str">
        <f t="shared" si="4"/>
        <v>NON</v>
      </c>
      <c r="L40" s="16" t="str">
        <f t="shared" si="5"/>
        <v>Z</v>
      </c>
      <c r="M40" s="16" t="str">
        <f t="shared" si="6"/>
        <v/>
      </c>
      <c r="N40" s="16" t="str">
        <f t="shared" si="7"/>
        <v/>
      </c>
      <c r="O40" s="16" t="str">
        <f>IF(H40=CRQ!$A$1,L40,"")</f>
        <v/>
      </c>
      <c r="P40" s="16" t="str">
        <f>IF(I40=CRQ!$A$1-1,L40,"")</f>
        <v/>
      </c>
      <c r="Q40" s="17"/>
      <c r="R40" s="17"/>
    </row>
    <row r="41" spans="1:18" ht="12.75" customHeight="1" x14ac:dyDescent="0.2">
      <c r="A41" s="85"/>
      <c r="B41" s="82"/>
      <c r="C41" s="85"/>
      <c r="D41" s="82"/>
      <c r="E41" s="82"/>
      <c r="F41" s="93"/>
      <c r="G41" s="25"/>
      <c r="H41" s="15"/>
      <c r="I41" s="15"/>
      <c r="J41" s="122"/>
      <c r="K41" s="14" t="str">
        <f t="shared" si="4"/>
        <v>NON</v>
      </c>
      <c r="L41" s="16" t="str">
        <f t="shared" si="5"/>
        <v>Z</v>
      </c>
      <c r="M41" s="16" t="str">
        <f t="shared" si="6"/>
        <v/>
      </c>
      <c r="N41" s="16" t="str">
        <f t="shared" si="7"/>
        <v/>
      </c>
      <c r="O41" s="16" t="str">
        <f>IF(H41=CRQ!$A$1,L41,"")</f>
        <v/>
      </c>
      <c r="P41" s="16" t="str">
        <f>IF(I41=CRQ!$A$1-1,L41,"")</f>
        <v/>
      </c>
      <c r="Q41" s="17"/>
      <c r="R41" s="17"/>
    </row>
    <row r="42" spans="1:18" ht="12.75" customHeight="1" x14ac:dyDescent="0.2">
      <c r="A42" s="85"/>
      <c r="B42" s="82"/>
      <c r="C42" s="85"/>
      <c r="D42" s="82"/>
      <c r="E42" s="82"/>
      <c r="F42" s="93"/>
      <c r="G42" s="25"/>
      <c r="H42" s="15"/>
      <c r="I42" s="15"/>
      <c r="J42" s="122"/>
      <c r="K42" s="14" t="str">
        <f t="shared" si="4"/>
        <v>NON</v>
      </c>
      <c r="L42" s="16" t="str">
        <f t="shared" si="5"/>
        <v>Z</v>
      </c>
      <c r="M42" s="16" t="str">
        <f t="shared" si="6"/>
        <v/>
      </c>
      <c r="N42" s="16" t="str">
        <f t="shared" si="7"/>
        <v/>
      </c>
      <c r="O42" s="16" t="str">
        <f>IF(H42=CRQ!$A$1,L42,"")</f>
        <v/>
      </c>
      <c r="P42" s="16" t="str">
        <f>IF(I42=CRQ!$A$1-1,L42,"")</f>
        <v/>
      </c>
      <c r="Q42" s="17"/>
      <c r="R42" s="17"/>
    </row>
    <row r="43" spans="1:18" ht="12.75" customHeight="1" x14ac:dyDescent="0.2">
      <c r="A43" s="85"/>
      <c r="B43" s="82"/>
      <c r="C43" s="85"/>
      <c r="D43" s="82"/>
      <c r="E43" s="82"/>
      <c r="F43" s="93"/>
      <c r="G43" s="25"/>
      <c r="H43" s="15"/>
      <c r="I43" s="15"/>
      <c r="J43" s="122"/>
      <c r="K43" s="14" t="str">
        <f t="shared" si="4"/>
        <v>NON</v>
      </c>
      <c r="L43" s="16" t="str">
        <f t="shared" si="5"/>
        <v>Z</v>
      </c>
      <c r="M43" s="16" t="str">
        <f t="shared" si="6"/>
        <v/>
      </c>
      <c r="N43" s="16" t="str">
        <f t="shared" si="7"/>
        <v/>
      </c>
      <c r="O43" s="16" t="str">
        <f>IF(H43=CRQ!$A$1,L43,"")</f>
        <v/>
      </c>
      <c r="P43" s="16" t="str">
        <f>IF(I43=CRQ!$A$1-1,L43,"")</f>
        <v/>
      </c>
      <c r="Q43" s="17"/>
      <c r="R43" s="17"/>
    </row>
    <row r="44" spans="1:18" ht="12.75" customHeight="1" x14ac:dyDescent="0.2">
      <c r="A44" s="85"/>
      <c r="B44" s="82"/>
      <c r="C44" s="85"/>
      <c r="D44" s="82"/>
      <c r="E44" s="82"/>
      <c r="F44" s="93"/>
      <c r="G44" s="25"/>
      <c r="H44" s="15"/>
      <c r="I44" s="15"/>
      <c r="J44" s="122"/>
      <c r="K44" s="14" t="str">
        <f t="shared" si="4"/>
        <v>NON</v>
      </c>
      <c r="L44" s="16" t="str">
        <f t="shared" si="5"/>
        <v>Z</v>
      </c>
      <c r="M44" s="16" t="str">
        <f t="shared" si="6"/>
        <v/>
      </c>
      <c r="N44" s="16" t="str">
        <f t="shared" si="7"/>
        <v/>
      </c>
      <c r="O44" s="16" t="str">
        <f>IF(H44=CRQ!$A$1,L44,"")</f>
        <v/>
      </c>
      <c r="P44" s="16" t="str">
        <f>IF(I44=CRQ!$A$1-1,L44,"")</f>
        <v/>
      </c>
      <c r="Q44" s="17"/>
      <c r="R44" s="17"/>
    </row>
    <row r="45" spans="1:18" ht="12.75" customHeight="1" x14ac:dyDescent="0.2">
      <c r="A45" s="85"/>
      <c r="B45" s="82"/>
      <c r="C45" s="85"/>
      <c r="D45" s="82"/>
      <c r="E45" s="82"/>
      <c r="F45" s="93"/>
      <c r="G45" s="25"/>
      <c r="H45" s="15"/>
      <c r="I45" s="15"/>
      <c r="J45" s="122"/>
      <c r="K45" s="14" t="str">
        <f t="shared" si="4"/>
        <v>NON</v>
      </c>
      <c r="L45" s="16" t="str">
        <f t="shared" si="5"/>
        <v>Z</v>
      </c>
      <c r="M45" s="16" t="str">
        <f t="shared" si="6"/>
        <v/>
      </c>
      <c r="N45" s="16" t="str">
        <f t="shared" si="7"/>
        <v/>
      </c>
      <c r="O45" s="16" t="str">
        <f>IF(H45=CRQ!$A$1,L45,"")</f>
        <v/>
      </c>
      <c r="P45" s="16" t="str">
        <f>IF(I45=CRQ!$A$1-1,L45,"")</f>
        <v/>
      </c>
      <c r="Q45" s="17"/>
      <c r="R45" s="17"/>
    </row>
    <row r="46" spans="1:18" ht="12.75" customHeight="1" x14ac:dyDescent="0.2">
      <c r="A46" s="85"/>
      <c r="B46" s="82"/>
      <c r="C46" s="85"/>
      <c r="D46" s="82"/>
      <c r="E46" s="82"/>
      <c r="F46" s="93"/>
      <c r="G46" s="25"/>
      <c r="H46" s="15"/>
      <c r="I46" s="15"/>
      <c r="J46" s="122"/>
      <c r="K46" s="14" t="str">
        <f t="shared" si="4"/>
        <v>NON</v>
      </c>
      <c r="L46" s="16" t="str">
        <f t="shared" si="5"/>
        <v>Z</v>
      </c>
      <c r="M46" s="16" t="str">
        <f t="shared" si="6"/>
        <v/>
      </c>
      <c r="N46" s="16" t="str">
        <f t="shared" si="7"/>
        <v/>
      </c>
      <c r="O46" s="16" t="str">
        <f>IF(H46=CRQ!$A$1,L46,"")</f>
        <v/>
      </c>
      <c r="P46" s="16" t="str">
        <f>IF(I46=CRQ!$A$1-1,L46,"")</f>
        <v/>
      </c>
      <c r="Q46" s="17"/>
      <c r="R46" s="17"/>
    </row>
    <row r="47" spans="1:18" ht="12.75" customHeight="1" x14ac:dyDescent="0.2">
      <c r="A47" s="85"/>
      <c r="B47" s="82"/>
      <c r="C47" s="85"/>
      <c r="D47" s="82"/>
      <c r="E47" s="82"/>
      <c r="F47" s="93"/>
      <c r="G47" s="25"/>
      <c r="H47" s="15"/>
      <c r="I47" s="15"/>
      <c r="J47" s="122"/>
      <c r="K47" s="14" t="str">
        <f t="shared" si="4"/>
        <v>NON</v>
      </c>
      <c r="L47" s="16" t="str">
        <f t="shared" si="5"/>
        <v>Z</v>
      </c>
      <c r="M47" s="16" t="str">
        <f t="shared" si="6"/>
        <v/>
      </c>
      <c r="N47" s="16" t="str">
        <f t="shared" si="7"/>
        <v/>
      </c>
      <c r="O47" s="16" t="str">
        <f>IF(H47=CRQ!$A$1,L47,"")</f>
        <v/>
      </c>
      <c r="P47" s="16" t="str">
        <f>IF(I47=CRQ!$A$1-1,L47,"")</f>
        <v/>
      </c>
      <c r="Q47" s="17"/>
      <c r="R47" s="17"/>
    </row>
    <row r="48" spans="1:18" ht="12.75" customHeight="1" x14ac:dyDescent="0.2">
      <c r="A48" s="85"/>
      <c r="B48" s="82"/>
      <c r="C48" s="85"/>
      <c r="D48" s="82"/>
      <c r="E48" s="82"/>
      <c r="F48" s="93"/>
      <c r="G48" s="25"/>
      <c r="H48" s="15"/>
      <c r="I48" s="15"/>
      <c r="J48" s="122"/>
      <c r="K48" s="14" t="str">
        <f t="shared" si="4"/>
        <v>NON</v>
      </c>
      <c r="L48" s="16" t="str">
        <f t="shared" si="5"/>
        <v>Z</v>
      </c>
      <c r="M48" s="16" t="str">
        <f t="shared" si="6"/>
        <v/>
      </c>
      <c r="N48" s="16" t="str">
        <f t="shared" si="7"/>
        <v/>
      </c>
      <c r="O48" s="16" t="str">
        <f>IF(H48=CRQ!$A$1,L48,"")</f>
        <v/>
      </c>
      <c r="P48" s="16" t="str">
        <f>IF(I48=CRQ!$A$1-1,L48,"")</f>
        <v/>
      </c>
      <c r="Q48" s="17"/>
      <c r="R48" s="17"/>
    </row>
    <row r="49" spans="1:18" ht="12.75" customHeight="1" x14ac:dyDescent="0.2">
      <c r="A49" s="85"/>
      <c r="B49" s="82"/>
      <c r="C49" s="85"/>
      <c r="D49" s="82"/>
      <c r="E49" s="82"/>
      <c r="F49" s="93"/>
      <c r="G49" s="25"/>
      <c r="H49" s="15"/>
      <c r="I49" s="15"/>
      <c r="J49" s="122"/>
      <c r="K49" s="14" t="str">
        <f t="shared" si="4"/>
        <v>NON</v>
      </c>
      <c r="L49" s="16" t="str">
        <f t="shared" si="5"/>
        <v>Z</v>
      </c>
      <c r="M49" s="16" t="str">
        <f t="shared" si="6"/>
        <v/>
      </c>
      <c r="N49" s="16" t="str">
        <f t="shared" si="7"/>
        <v/>
      </c>
      <c r="O49" s="16" t="str">
        <f>IF(H49=CRQ!$A$1,L49,"")</f>
        <v/>
      </c>
      <c r="P49" s="16" t="str">
        <f>IF(I49=CRQ!$A$1-1,L49,"")</f>
        <v/>
      </c>
      <c r="Q49" s="17"/>
      <c r="R49" s="17"/>
    </row>
    <row r="50" spans="1:18" ht="12.75" customHeight="1" x14ac:dyDescent="0.2">
      <c r="A50" s="85"/>
      <c r="B50" s="82"/>
      <c r="C50" s="85"/>
      <c r="D50" s="82"/>
      <c r="E50" s="82"/>
      <c r="F50" s="93"/>
      <c r="G50" s="25"/>
      <c r="H50" s="15"/>
      <c r="I50" s="15"/>
      <c r="J50" s="122"/>
      <c r="K50" s="14" t="str">
        <f t="shared" si="4"/>
        <v>NON</v>
      </c>
      <c r="L50" s="16" t="str">
        <f t="shared" si="5"/>
        <v>Z</v>
      </c>
      <c r="M50" s="16" t="str">
        <f t="shared" si="6"/>
        <v/>
      </c>
      <c r="N50" s="16" t="str">
        <f t="shared" si="7"/>
        <v/>
      </c>
      <c r="O50" s="16" t="str">
        <f>IF(H50=CRQ!$A$1,L50,"")</f>
        <v/>
      </c>
      <c r="P50" s="16" t="str">
        <f>IF(I50=CRQ!$A$1-1,L50,"")</f>
        <v/>
      </c>
      <c r="Q50" s="17"/>
      <c r="R50" s="17"/>
    </row>
    <row r="51" spans="1:18" ht="12.75" customHeight="1" x14ac:dyDescent="0.2">
      <c r="K51" s="23"/>
      <c r="M51" s="17"/>
      <c r="N51" s="17"/>
      <c r="O51" s="17"/>
      <c r="P51" s="17"/>
      <c r="Q51" s="17"/>
      <c r="R51" s="17"/>
    </row>
    <row r="52" spans="1:18" ht="12.75" customHeight="1" x14ac:dyDescent="0.2">
      <c r="K52" s="23"/>
      <c r="M52" s="17"/>
      <c r="N52" s="17"/>
      <c r="O52" s="17"/>
      <c r="P52" s="17"/>
      <c r="Q52" s="17"/>
      <c r="R52" s="17"/>
    </row>
    <row r="53" spans="1:18" ht="12.75" customHeight="1" x14ac:dyDescent="0.2">
      <c r="K53" s="23"/>
      <c r="M53" s="17"/>
      <c r="N53" s="17"/>
      <c r="O53" s="17"/>
      <c r="P53" s="17"/>
      <c r="Q53" s="17"/>
      <c r="R53" s="17"/>
    </row>
    <row r="54" spans="1:18" ht="12.75" customHeight="1" x14ac:dyDescent="0.2">
      <c r="K54" s="23"/>
      <c r="M54" s="17"/>
      <c r="N54" s="17"/>
      <c r="O54" s="17"/>
      <c r="P54" s="17"/>
      <c r="Q54" s="17"/>
      <c r="R54" s="17"/>
    </row>
    <row r="55" spans="1:18" ht="12.75" customHeight="1" x14ac:dyDescent="0.2">
      <c r="K55" s="23"/>
      <c r="M55" s="17"/>
      <c r="N55" s="17"/>
      <c r="O55" s="17"/>
      <c r="P55" s="17"/>
      <c r="Q55" s="17"/>
      <c r="R55" s="17"/>
    </row>
    <row r="56" spans="1:18" ht="12.75" customHeight="1" x14ac:dyDescent="0.2">
      <c r="K56" s="23"/>
      <c r="M56" s="17"/>
      <c r="N56" s="17"/>
      <c r="O56" s="17"/>
      <c r="P56" s="17"/>
      <c r="Q56" s="17"/>
      <c r="R56" s="17"/>
    </row>
    <row r="57" spans="1:18" ht="12.75" customHeight="1" x14ac:dyDescent="0.2">
      <c r="K57" s="23"/>
      <c r="M57" s="17"/>
      <c r="N57" s="17"/>
      <c r="O57" s="17"/>
      <c r="P57" s="17"/>
      <c r="Q57" s="17"/>
      <c r="R57" s="17"/>
    </row>
    <row r="58" spans="1:18" ht="12.75" customHeight="1" x14ac:dyDescent="0.2">
      <c r="K58" s="23"/>
      <c r="M58" s="17"/>
      <c r="N58" s="17"/>
      <c r="O58" s="17"/>
      <c r="P58" s="17"/>
      <c r="Q58" s="17"/>
      <c r="R58" s="17"/>
    </row>
    <row r="59" spans="1:18" ht="12.75" customHeight="1" x14ac:dyDescent="0.2">
      <c r="K59" s="23"/>
      <c r="M59" s="17"/>
      <c r="N59" s="17"/>
      <c r="O59" s="17"/>
      <c r="P59" s="17"/>
      <c r="Q59" s="17"/>
      <c r="R59" s="17"/>
    </row>
    <row r="60" spans="1:18" ht="12.75" customHeight="1" x14ac:dyDescent="0.2">
      <c r="K60" s="23"/>
      <c r="M60" s="17"/>
      <c r="N60" s="17"/>
      <c r="O60" s="17"/>
      <c r="P60" s="17"/>
      <c r="Q60" s="17"/>
      <c r="R60" s="17"/>
    </row>
    <row r="61" spans="1:18" ht="12.75" customHeight="1" x14ac:dyDescent="0.2">
      <c r="K61" s="23"/>
      <c r="M61" s="17"/>
      <c r="N61" s="17"/>
      <c r="O61" s="17"/>
      <c r="P61" s="17"/>
      <c r="Q61" s="17"/>
      <c r="R61" s="17"/>
    </row>
    <row r="62" spans="1:18" ht="12.75" customHeight="1" x14ac:dyDescent="0.2">
      <c r="K62" s="23"/>
      <c r="M62" s="17"/>
      <c r="N62" s="17"/>
      <c r="O62" s="17"/>
      <c r="P62" s="17"/>
      <c r="Q62" s="17"/>
      <c r="R62" s="17"/>
    </row>
    <row r="63" spans="1:18" ht="12.75" customHeight="1" x14ac:dyDescent="0.2">
      <c r="K63" s="23"/>
      <c r="M63" s="17"/>
      <c r="N63" s="17"/>
      <c r="O63" s="17"/>
      <c r="P63" s="17"/>
      <c r="Q63" s="17"/>
      <c r="R63" s="17"/>
    </row>
    <row r="64" spans="1:18" ht="12.75" customHeight="1" x14ac:dyDescent="0.2">
      <c r="K64" s="23"/>
      <c r="M64" s="17"/>
      <c r="N64" s="17"/>
      <c r="O64" s="17"/>
      <c r="P64" s="17"/>
      <c r="Q64" s="17"/>
      <c r="R64" s="17"/>
    </row>
    <row r="65" spans="11:18" ht="12.75" customHeight="1" x14ac:dyDescent="0.2">
      <c r="K65" s="23"/>
      <c r="M65" s="17"/>
      <c r="N65" s="17"/>
      <c r="O65" s="17"/>
      <c r="P65" s="17"/>
      <c r="Q65" s="17"/>
      <c r="R65" s="17"/>
    </row>
    <row r="66" spans="11:18" ht="12.75" customHeight="1" x14ac:dyDescent="0.2">
      <c r="K66" s="23"/>
      <c r="M66" s="17"/>
      <c r="N66" s="17"/>
      <c r="O66" s="17"/>
      <c r="P66" s="17"/>
      <c r="Q66" s="17"/>
      <c r="R66" s="17"/>
    </row>
    <row r="67" spans="11:18" ht="12.75" customHeight="1" x14ac:dyDescent="0.2">
      <c r="K67" s="23"/>
      <c r="M67" s="17"/>
      <c r="N67" s="17"/>
      <c r="O67" s="17"/>
      <c r="P67" s="17"/>
      <c r="Q67" s="17"/>
      <c r="R67" s="17"/>
    </row>
    <row r="68" spans="11:18" ht="12.75" customHeight="1" x14ac:dyDescent="0.2">
      <c r="K68" s="23"/>
      <c r="M68" s="17"/>
      <c r="N68" s="17"/>
      <c r="O68" s="17"/>
      <c r="P68" s="17"/>
      <c r="Q68" s="17"/>
      <c r="R68" s="17"/>
    </row>
    <row r="69" spans="11:18" ht="12.75" customHeight="1" x14ac:dyDescent="0.2">
      <c r="K69" s="23"/>
      <c r="M69" s="17"/>
      <c r="N69" s="17"/>
      <c r="O69" s="17"/>
      <c r="P69" s="17"/>
      <c r="Q69" s="17"/>
      <c r="R69" s="17"/>
    </row>
    <row r="70" spans="11:18" ht="12.75" customHeight="1" x14ac:dyDescent="0.2">
      <c r="K70" s="23"/>
      <c r="M70" s="17"/>
      <c r="N70" s="17"/>
      <c r="O70" s="17"/>
      <c r="P70" s="17"/>
      <c r="Q70" s="17"/>
      <c r="R70" s="17"/>
    </row>
    <row r="71" spans="11:18" ht="12.75" customHeight="1" x14ac:dyDescent="0.2">
      <c r="K71" s="23"/>
      <c r="M71" s="17"/>
      <c r="N71" s="17"/>
      <c r="O71" s="17"/>
      <c r="P71" s="17"/>
      <c r="Q71" s="17"/>
      <c r="R71" s="17"/>
    </row>
    <row r="72" spans="11:18" ht="12.75" customHeight="1" x14ac:dyDescent="0.2">
      <c r="K72" s="23"/>
      <c r="M72" s="17"/>
      <c r="N72" s="17"/>
      <c r="O72" s="17"/>
      <c r="P72" s="17"/>
      <c r="Q72" s="17"/>
      <c r="R72" s="17"/>
    </row>
    <row r="73" spans="11:18" ht="12.75" customHeight="1" x14ac:dyDescent="0.2">
      <c r="K73" s="23"/>
      <c r="M73" s="17"/>
      <c r="N73" s="17"/>
      <c r="O73" s="17"/>
      <c r="P73" s="17"/>
      <c r="Q73" s="17"/>
      <c r="R73" s="17"/>
    </row>
    <row r="74" spans="11:18" ht="12.75" customHeight="1" x14ac:dyDescent="0.2">
      <c r="K74" s="23"/>
      <c r="M74" s="17"/>
      <c r="N74" s="17"/>
      <c r="O74" s="17"/>
      <c r="P74" s="17"/>
      <c r="Q74" s="17"/>
      <c r="R74" s="17"/>
    </row>
    <row r="75" spans="11:18" ht="12.75" customHeight="1" x14ac:dyDescent="0.2">
      <c r="K75" s="23"/>
      <c r="M75" s="17"/>
      <c r="N75" s="17"/>
      <c r="O75" s="17"/>
      <c r="P75" s="17"/>
      <c r="Q75" s="17"/>
      <c r="R75" s="17"/>
    </row>
    <row r="76" spans="11:18" ht="12.75" customHeight="1" x14ac:dyDescent="0.2">
      <c r="K76" s="23"/>
      <c r="M76" s="17"/>
      <c r="N76" s="17"/>
      <c r="O76" s="17"/>
      <c r="P76" s="17"/>
      <c r="Q76" s="17"/>
      <c r="R76" s="17"/>
    </row>
    <row r="77" spans="11:18" ht="12.75" customHeight="1" x14ac:dyDescent="0.2">
      <c r="K77" s="23"/>
      <c r="M77" s="17"/>
      <c r="N77" s="17"/>
      <c r="O77" s="17"/>
      <c r="P77" s="17"/>
      <c r="Q77" s="17"/>
      <c r="R77" s="17"/>
    </row>
    <row r="78" spans="11:18" ht="12.75" customHeight="1" x14ac:dyDescent="0.2">
      <c r="K78" s="23"/>
      <c r="M78" s="17"/>
      <c r="N78" s="17"/>
      <c r="O78" s="17"/>
      <c r="P78" s="17"/>
      <c r="Q78" s="17"/>
      <c r="R78" s="17"/>
    </row>
    <row r="79" spans="11:18" ht="12.75" customHeight="1" x14ac:dyDescent="0.2">
      <c r="K79" s="23"/>
      <c r="M79" s="17"/>
      <c r="N79" s="17"/>
      <c r="O79" s="17"/>
      <c r="P79" s="17"/>
      <c r="Q79" s="17"/>
      <c r="R79" s="17"/>
    </row>
    <row r="80" spans="11:18" ht="12.75" customHeight="1" x14ac:dyDescent="0.2">
      <c r="K80" s="23"/>
      <c r="M80" s="17"/>
      <c r="N80" s="17"/>
      <c r="O80" s="17"/>
      <c r="P80" s="17"/>
      <c r="Q80" s="17"/>
      <c r="R80" s="17"/>
    </row>
    <row r="81" spans="11:18" ht="12.75" customHeight="1" x14ac:dyDescent="0.2">
      <c r="K81" s="23"/>
      <c r="M81" s="17"/>
      <c r="N81" s="17"/>
      <c r="O81" s="17"/>
      <c r="P81" s="17"/>
      <c r="Q81" s="17"/>
      <c r="R81" s="17"/>
    </row>
    <row r="82" spans="11:18" ht="12.75" customHeight="1" x14ac:dyDescent="0.2">
      <c r="K82" s="23"/>
      <c r="M82" s="17"/>
      <c r="N82" s="17"/>
      <c r="O82" s="17"/>
      <c r="P82" s="17"/>
      <c r="Q82" s="17"/>
      <c r="R82" s="17"/>
    </row>
    <row r="83" spans="11:18" ht="12.75" customHeight="1" x14ac:dyDescent="0.2">
      <c r="K83" s="23"/>
      <c r="M83" s="17"/>
      <c r="N83" s="17"/>
      <c r="O83" s="17"/>
      <c r="P83" s="17"/>
      <c r="Q83" s="17"/>
      <c r="R83" s="17"/>
    </row>
    <row r="84" spans="11:18" ht="12.75" customHeight="1" x14ac:dyDescent="0.2">
      <c r="K84" s="23"/>
      <c r="M84" s="17"/>
      <c r="N84" s="17"/>
      <c r="O84" s="17"/>
      <c r="P84" s="17"/>
      <c r="Q84" s="17"/>
      <c r="R84" s="17"/>
    </row>
    <row r="85" spans="11:18" ht="12.75" customHeight="1" x14ac:dyDescent="0.2">
      <c r="K85" s="23"/>
      <c r="M85" s="17"/>
      <c r="N85" s="17"/>
      <c r="O85" s="17"/>
      <c r="P85" s="17"/>
      <c r="Q85" s="17"/>
      <c r="R85" s="17"/>
    </row>
    <row r="86" spans="11:18" ht="12.75" customHeight="1" x14ac:dyDescent="0.2">
      <c r="K86" s="23"/>
      <c r="M86" s="17"/>
      <c r="N86" s="17"/>
      <c r="O86" s="17"/>
      <c r="P86" s="17"/>
      <c r="Q86" s="17"/>
      <c r="R86" s="17"/>
    </row>
    <row r="87" spans="11:18" ht="12.75" customHeight="1" x14ac:dyDescent="0.2">
      <c r="K87" s="23"/>
      <c r="M87" s="17"/>
      <c r="N87" s="17"/>
      <c r="O87" s="17"/>
      <c r="P87" s="17"/>
      <c r="Q87" s="17"/>
      <c r="R87" s="17"/>
    </row>
    <row r="88" spans="11:18" ht="12.75" customHeight="1" x14ac:dyDescent="0.2">
      <c r="K88" s="23"/>
      <c r="M88" s="17"/>
      <c r="N88" s="17"/>
      <c r="O88" s="17"/>
      <c r="P88" s="17"/>
      <c r="Q88" s="17"/>
      <c r="R88" s="17"/>
    </row>
    <row r="89" spans="11:18" ht="12.75" customHeight="1" x14ac:dyDescent="0.2">
      <c r="K89" s="23"/>
      <c r="M89" s="17"/>
      <c r="N89" s="17"/>
      <c r="O89" s="17"/>
      <c r="P89" s="17"/>
      <c r="Q89" s="17"/>
      <c r="R89" s="17"/>
    </row>
    <row r="90" spans="11:18" ht="12.75" customHeight="1" x14ac:dyDescent="0.2">
      <c r="L90" s="17"/>
      <c r="M90" s="17"/>
      <c r="N90" s="17"/>
      <c r="O90" s="17"/>
      <c r="P90" s="17"/>
      <c r="Q90" s="17"/>
      <c r="R90" s="17"/>
    </row>
    <row r="91" spans="11:18" ht="12.75" customHeight="1" x14ac:dyDescent="0.2">
      <c r="L91" s="17"/>
      <c r="M91" s="17"/>
      <c r="N91" s="17"/>
      <c r="O91" s="17"/>
      <c r="P91" s="17"/>
      <c r="Q91" s="17"/>
      <c r="R91" s="17"/>
    </row>
    <row r="92" spans="11:18" ht="12.75" customHeight="1" x14ac:dyDescent="0.2">
      <c r="L92" s="17"/>
      <c r="M92" s="17"/>
      <c r="N92" s="17"/>
      <c r="O92" s="17"/>
      <c r="P92" s="17"/>
      <c r="Q92" s="17"/>
      <c r="R92" s="17"/>
    </row>
    <row r="93" spans="11:18" ht="12.75" customHeight="1" x14ac:dyDescent="0.2">
      <c r="L93" s="17"/>
      <c r="M93" s="17"/>
      <c r="N93" s="17"/>
      <c r="O93" s="17"/>
      <c r="P93" s="17"/>
      <c r="Q93" s="17"/>
      <c r="R93" s="17"/>
    </row>
    <row r="94" spans="11:18" ht="12.75" customHeight="1" x14ac:dyDescent="0.2">
      <c r="L94" s="17"/>
      <c r="M94" s="17"/>
      <c r="N94" s="17"/>
      <c r="O94" s="17"/>
      <c r="P94" s="17"/>
      <c r="Q94" s="17"/>
      <c r="R94" s="17"/>
    </row>
    <row r="95" spans="11:18" ht="12.75" customHeight="1" x14ac:dyDescent="0.2">
      <c r="L95" s="17"/>
      <c r="M95" s="17"/>
      <c r="N95" s="17"/>
      <c r="O95" s="17"/>
      <c r="P95" s="17"/>
      <c r="Q95" s="17"/>
      <c r="R95" s="17"/>
    </row>
    <row r="96" spans="11:18" ht="12.75" customHeight="1" x14ac:dyDescent="0.2">
      <c r="L96" s="17"/>
      <c r="M96" s="17"/>
      <c r="N96" s="17"/>
      <c r="O96" s="17"/>
      <c r="P96" s="17"/>
      <c r="Q96" s="17"/>
      <c r="R96" s="17"/>
    </row>
    <row r="97" spans="11:18" ht="12.75" customHeight="1" x14ac:dyDescent="0.2">
      <c r="L97" s="17"/>
      <c r="M97" s="17"/>
      <c r="N97" s="17"/>
      <c r="O97" s="17"/>
      <c r="P97" s="17"/>
      <c r="Q97" s="17"/>
      <c r="R97" s="17"/>
    </row>
    <row r="98" spans="11:18" ht="12.75" customHeight="1" x14ac:dyDescent="0.2">
      <c r="L98" s="17"/>
      <c r="M98" s="17"/>
      <c r="N98" s="17"/>
      <c r="O98" s="17"/>
      <c r="P98" s="17"/>
      <c r="Q98" s="17"/>
      <c r="R98" s="17"/>
    </row>
    <row r="99" spans="11:18" ht="12.75" customHeight="1" x14ac:dyDescent="0.2">
      <c r="L99" s="17"/>
      <c r="M99" s="17"/>
      <c r="N99" s="17"/>
      <c r="O99" s="17"/>
      <c r="P99" s="17"/>
      <c r="Q99" s="17"/>
      <c r="R99" s="17"/>
    </row>
    <row r="100" spans="11:18" ht="12.75" customHeight="1" x14ac:dyDescent="0.2">
      <c r="L100" s="17"/>
      <c r="M100" s="17"/>
      <c r="N100" s="17"/>
      <c r="O100" s="17"/>
      <c r="P100" s="17"/>
      <c r="Q100" s="17"/>
      <c r="R100" s="17"/>
    </row>
    <row r="101" spans="11:18" ht="12.75" customHeight="1" x14ac:dyDescent="0.2">
      <c r="L101" s="17"/>
      <c r="M101" s="17"/>
      <c r="N101" s="17"/>
      <c r="O101" s="17"/>
      <c r="P101" s="17"/>
      <c r="Q101" s="17"/>
      <c r="R101" s="17"/>
    </row>
    <row r="102" spans="11:18" ht="12.75" customHeight="1" x14ac:dyDescent="0.2">
      <c r="L102" s="17"/>
      <c r="M102" s="17"/>
      <c r="N102" s="17"/>
      <c r="O102" s="17"/>
      <c r="P102" s="17"/>
      <c r="Q102" s="17"/>
      <c r="R102" s="17"/>
    </row>
    <row r="103" spans="11:18" ht="12.75" customHeight="1" x14ac:dyDescent="0.2">
      <c r="L103" s="17"/>
      <c r="M103" s="17"/>
      <c r="N103" s="17"/>
      <c r="O103" s="17"/>
      <c r="P103" s="17"/>
      <c r="Q103" s="17"/>
      <c r="R103" s="17"/>
    </row>
    <row r="104" spans="11:18" ht="12.75" customHeight="1" x14ac:dyDescent="0.2">
      <c r="L104" s="17"/>
      <c r="M104" s="17"/>
      <c r="N104" s="17"/>
      <c r="O104" s="17"/>
      <c r="P104" s="17"/>
      <c r="Q104" s="17"/>
      <c r="R104" s="17"/>
    </row>
    <row r="105" spans="11:18" ht="12.75" customHeight="1" x14ac:dyDescent="0.2">
      <c r="K105" s="23"/>
      <c r="M105" s="17"/>
      <c r="N105" s="17"/>
      <c r="O105" s="17"/>
      <c r="P105" s="17"/>
      <c r="Q105" s="17"/>
      <c r="R105" s="17"/>
    </row>
    <row r="106" spans="11:18" ht="12.75" customHeight="1" x14ac:dyDescent="0.2">
      <c r="K106" s="23"/>
      <c r="M106" s="17"/>
      <c r="N106" s="17"/>
      <c r="O106" s="17"/>
      <c r="P106" s="17"/>
      <c r="Q106" s="17"/>
      <c r="R106" s="17"/>
    </row>
    <row r="107" spans="11:18" ht="12.75" customHeight="1" x14ac:dyDescent="0.2">
      <c r="K107" s="23"/>
      <c r="M107" s="17"/>
      <c r="N107" s="17"/>
      <c r="O107" s="17"/>
      <c r="P107" s="17"/>
      <c r="Q107" s="17"/>
      <c r="R107" s="17"/>
    </row>
    <row r="108" spans="11:18" ht="12.75" customHeight="1" x14ac:dyDescent="0.2">
      <c r="K108" s="23"/>
      <c r="M108" s="17"/>
      <c r="N108" s="17"/>
      <c r="O108" s="17"/>
      <c r="P108" s="17"/>
      <c r="Q108" s="17"/>
      <c r="R108" s="17"/>
    </row>
    <row r="109" spans="11:18" ht="12.75" customHeight="1" x14ac:dyDescent="0.2">
      <c r="K109" s="23"/>
      <c r="M109" s="17"/>
      <c r="N109" s="17"/>
      <c r="O109" s="17"/>
      <c r="P109" s="17"/>
      <c r="Q109" s="17"/>
      <c r="R109" s="17"/>
    </row>
    <row r="110" spans="11:18" ht="12.75" customHeight="1" x14ac:dyDescent="0.2">
      <c r="K110" s="23"/>
      <c r="M110" s="17"/>
      <c r="N110" s="17"/>
      <c r="O110" s="17"/>
      <c r="P110" s="17"/>
      <c r="Q110" s="17"/>
      <c r="R110" s="17"/>
    </row>
    <row r="111" spans="11:18" ht="12.75" customHeight="1" x14ac:dyDescent="0.2">
      <c r="Q111" s="17"/>
      <c r="R111" s="17"/>
    </row>
  </sheetData>
  <sortState ref="A3:P28">
    <sortCondition ref="D3:D28"/>
  </sortState>
  <conditionalFormatting sqref="D1:D27 D51:D1048576">
    <cfRule type="duplicateValues" dxfId="1863" priority="231"/>
    <cfRule type="duplicateValues" dxfId="1862" priority="243"/>
    <cfRule type="duplicateValues" dxfId="1861" priority="244"/>
    <cfRule type="duplicateValues" dxfId="1860" priority="245"/>
    <cfRule type="duplicateValues" dxfId="1859" priority="249"/>
  </conditionalFormatting>
  <conditionalFormatting sqref="H1:I27 H51:I1048576">
    <cfRule type="timePeriod" dxfId="1858" priority="232" timePeriod="thisWeek">
      <formula>AND(TODAY()-ROUNDDOWN(H1,0)&lt;=WEEKDAY(TODAY())-1,ROUNDDOWN(H1,0)-TODAY()&lt;=7-WEEKDAY(TODAY()))</formula>
    </cfRule>
    <cfRule type="timePeriod" dxfId="1857" priority="233" timePeriod="nextWeek">
      <formula>AND(ROUNDDOWN(H1,0)-TODAY()&gt;(7-WEEKDAY(TODAY())),ROUNDDOWN(H1,0)-TODAY()&lt;(15-WEEKDAY(TODAY())))</formula>
    </cfRule>
    <cfRule type="timePeriod" dxfId="1856" priority="234" timePeriod="tomorrow">
      <formula>FLOOR(H1,1)=TODAY()+1</formula>
    </cfRule>
    <cfRule type="timePeriod" dxfId="1855" priority="235" timePeriod="today">
      <formula>FLOOR(H1,1)=TODAY()</formula>
    </cfRule>
    <cfRule type="timePeriod" dxfId="1854" priority="236" timePeriod="yesterday">
      <formula>FLOOR(H1,1)=TODAY()-1</formula>
    </cfRule>
  </conditionalFormatting>
  <conditionalFormatting sqref="D28">
    <cfRule type="duplicateValues" dxfId="1853" priority="221"/>
    <cfRule type="duplicateValues" dxfId="1852" priority="227"/>
    <cfRule type="duplicateValues" dxfId="1851" priority="228"/>
    <cfRule type="duplicateValues" dxfId="1850" priority="229"/>
    <cfRule type="duplicateValues" dxfId="1849" priority="230"/>
  </conditionalFormatting>
  <conditionalFormatting sqref="H28:I28">
    <cfRule type="timePeriod" dxfId="1848" priority="222" timePeriod="thisWeek">
      <formula>AND(TODAY()-ROUNDDOWN(H28,0)&lt;=WEEKDAY(TODAY())-1,ROUNDDOWN(H28,0)-TODAY()&lt;=7-WEEKDAY(TODAY()))</formula>
    </cfRule>
    <cfRule type="timePeriod" dxfId="1847" priority="223" timePeriod="nextWeek">
      <formula>AND(ROUNDDOWN(H28,0)-TODAY()&gt;(7-WEEKDAY(TODAY())),ROUNDDOWN(H28,0)-TODAY()&lt;(15-WEEKDAY(TODAY())))</formula>
    </cfRule>
    <cfRule type="timePeriod" dxfId="1846" priority="224" timePeriod="tomorrow">
      <formula>FLOOR(H28,1)=TODAY()+1</formula>
    </cfRule>
    <cfRule type="timePeriod" dxfId="1845" priority="225" timePeriod="today">
      <formula>FLOOR(H28,1)=TODAY()</formula>
    </cfRule>
    <cfRule type="timePeriod" dxfId="1844" priority="226" timePeriod="yesterday">
      <formula>FLOOR(H28,1)=TODAY()-1</formula>
    </cfRule>
  </conditionalFormatting>
  <conditionalFormatting sqref="D29">
    <cfRule type="duplicateValues" dxfId="1843" priority="211"/>
    <cfRule type="duplicateValues" dxfId="1842" priority="217"/>
    <cfRule type="duplicateValues" dxfId="1841" priority="218"/>
    <cfRule type="duplicateValues" dxfId="1840" priority="219"/>
    <cfRule type="duplicateValues" dxfId="1839" priority="220"/>
  </conditionalFormatting>
  <conditionalFormatting sqref="H29:I29">
    <cfRule type="timePeriod" dxfId="1838" priority="212" timePeriod="thisWeek">
      <formula>AND(TODAY()-ROUNDDOWN(H29,0)&lt;=WEEKDAY(TODAY())-1,ROUNDDOWN(H29,0)-TODAY()&lt;=7-WEEKDAY(TODAY()))</formula>
    </cfRule>
    <cfRule type="timePeriod" dxfId="1837" priority="213" timePeriod="nextWeek">
      <formula>AND(ROUNDDOWN(H29,0)-TODAY()&gt;(7-WEEKDAY(TODAY())),ROUNDDOWN(H29,0)-TODAY()&lt;(15-WEEKDAY(TODAY())))</formula>
    </cfRule>
    <cfRule type="timePeriod" dxfId="1836" priority="214" timePeriod="tomorrow">
      <formula>FLOOR(H29,1)=TODAY()+1</formula>
    </cfRule>
    <cfRule type="timePeriod" dxfId="1835" priority="215" timePeriod="today">
      <formula>FLOOR(H29,1)=TODAY()</formula>
    </cfRule>
    <cfRule type="timePeriod" dxfId="1834" priority="216" timePeriod="yesterday">
      <formula>FLOOR(H29,1)=TODAY()-1</formula>
    </cfRule>
  </conditionalFormatting>
  <conditionalFormatting sqref="D30">
    <cfRule type="duplicateValues" dxfId="1833" priority="201"/>
    <cfRule type="duplicateValues" dxfId="1832" priority="207"/>
    <cfRule type="duplicateValues" dxfId="1831" priority="208"/>
    <cfRule type="duplicateValues" dxfId="1830" priority="209"/>
    <cfRule type="duplicateValues" dxfId="1829" priority="210"/>
  </conditionalFormatting>
  <conditionalFormatting sqref="H30:I30">
    <cfRule type="timePeriod" dxfId="1828" priority="202" timePeriod="thisWeek">
      <formula>AND(TODAY()-ROUNDDOWN(H30,0)&lt;=WEEKDAY(TODAY())-1,ROUNDDOWN(H30,0)-TODAY()&lt;=7-WEEKDAY(TODAY()))</formula>
    </cfRule>
    <cfRule type="timePeriod" dxfId="1827" priority="203" timePeriod="nextWeek">
      <formula>AND(ROUNDDOWN(H30,0)-TODAY()&gt;(7-WEEKDAY(TODAY())),ROUNDDOWN(H30,0)-TODAY()&lt;(15-WEEKDAY(TODAY())))</formula>
    </cfRule>
    <cfRule type="timePeriod" dxfId="1826" priority="204" timePeriod="tomorrow">
      <formula>FLOOR(H30,1)=TODAY()+1</formula>
    </cfRule>
    <cfRule type="timePeriod" dxfId="1825" priority="205" timePeriod="today">
      <formula>FLOOR(H30,1)=TODAY()</formula>
    </cfRule>
    <cfRule type="timePeriod" dxfId="1824" priority="206" timePeriod="yesterday">
      <formula>FLOOR(H30,1)=TODAY()-1</formula>
    </cfRule>
  </conditionalFormatting>
  <conditionalFormatting sqref="D31">
    <cfRule type="duplicateValues" dxfId="1823" priority="191"/>
    <cfRule type="duplicateValues" dxfId="1822" priority="197"/>
    <cfRule type="duplicateValues" dxfId="1821" priority="198"/>
    <cfRule type="duplicateValues" dxfId="1820" priority="199"/>
    <cfRule type="duplicateValues" dxfId="1819" priority="200"/>
  </conditionalFormatting>
  <conditionalFormatting sqref="H31:I31">
    <cfRule type="timePeriod" dxfId="1818" priority="192" timePeriod="thisWeek">
      <formula>AND(TODAY()-ROUNDDOWN(H31,0)&lt;=WEEKDAY(TODAY())-1,ROUNDDOWN(H31,0)-TODAY()&lt;=7-WEEKDAY(TODAY()))</formula>
    </cfRule>
    <cfRule type="timePeriod" dxfId="1817" priority="193" timePeriod="nextWeek">
      <formula>AND(ROUNDDOWN(H31,0)-TODAY()&gt;(7-WEEKDAY(TODAY())),ROUNDDOWN(H31,0)-TODAY()&lt;(15-WEEKDAY(TODAY())))</formula>
    </cfRule>
    <cfRule type="timePeriod" dxfId="1816" priority="194" timePeriod="tomorrow">
      <formula>FLOOR(H31,1)=TODAY()+1</formula>
    </cfRule>
    <cfRule type="timePeriod" dxfId="1815" priority="195" timePeriod="today">
      <formula>FLOOR(H31,1)=TODAY()</formula>
    </cfRule>
    <cfRule type="timePeriod" dxfId="1814" priority="196" timePeriod="yesterday">
      <formula>FLOOR(H31,1)=TODAY()-1</formula>
    </cfRule>
  </conditionalFormatting>
  <conditionalFormatting sqref="D32">
    <cfRule type="duplicateValues" dxfId="1813" priority="181"/>
    <cfRule type="duplicateValues" dxfId="1812" priority="187"/>
    <cfRule type="duplicateValues" dxfId="1811" priority="188"/>
    <cfRule type="duplicateValues" dxfId="1810" priority="189"/>
    <cfRule type="duplicateValues" dxfId="1809" priority="190"/>
  </conditionalFormatting>
  <conditionalFormatting sqref="H32:I32">
    <cfRule type="timePeriod" dxfId="1808" priority="182" timePeriod="thisWeek">
      <formula>AND(TODAY()-ROUNDDOWN(H32,0)&lt;=WEEKDAY(TODAY())-1,ROUNDDOWN(H32,0)-TODAY()&lt;=7-WEEKDAY(TODAY()))</formula>
    </cfRule>
    <cfRule type="timePeriod" dxfId="1807" priority="183" timePeriod="nextWeek">
      <formula>AND(ROUNDDOWN(H32,0)-TODAY()&gt;(7-WEEKDAY(TODAY())),ROUNDDOWN(H32,0)-TODAY()&lt;(15-WEEKDAY(TODAY())))</formula>
    </cfRule>
    <cfRule type="timePeriod" dxfId="1806" priority="184" timePeriod="tomorrow">
      <formula>FLOOR(H32,1)=TODAY()+1</formula>
    </cfRule>
    <cfRule type="timePeriod" dxfId="1805" priority="185" timePeriod="today">
      <formula>FLOOR(H32,1)=TODAY()</formula>
    </cfRule>
    <cfRule type="timePeriod" dxfId="1804" priority="186" timePeriod="yesterday">
      <formula>FLOOR(H32,1)=TODAY()-1</formula>
    </cfRule>
  </conditionalFormatting>
  <conditionalFormatting sqref="D33">
    <cfRule type="duplicateValues" dxfId="1803" priority="171"/>
    <cfRule type="duplicateValues" dxfId="1802" priority="177"/>
    <cfRule type="duplicateValues" dxfId="1801" priority="178"/>
    <cfRule type="duplicateValues" dxfId="1800" priority="179"/>
    <cfRule type="duplicateValues" dxfId="1799" priority="180"/>
  </conditionalFormatting>
  <conditionalFormatting sqref="H33:I33">
    <cfRule type="timePeriod" dxfId="1798" priority="172" timePeriod="thisWeek">
      <formula>AND(TODAY()-ROUNDDOWN(H33,0)&lt;=WEEKDAY(TODAY())-1,ROUNDDOWN(H33,0)-TODAY()&lt;=7-WEEKDAY(TODAY()))</formula>
    </cfRule>
    <cfRule type="timePeriod" dxfId="1797" priority="173" timePeriod="nextWeek">
      <formula>AND(ROUNDDOWN(H33,0)-TODAY()&gt;(7-WEEKDAY(TODAY())),ROUNDDOWN(H33,0)-TODAY()&lt;(15-WEEKDAY(TODAY())))</formula>
    </cfRule>
    <cfRule type="timePeriod" dxfId="1796" priority="174" timePeriod="tomorrow">
      <formula>FLOOR(H33,1)=TODAY()+1</formula>
    </cfRule>
    <cfRule type="timePeriod" dxfId="1795" priority="175" timePeriod="today">
      <formula>FLOOR(H33,1)=TODAY()</formula>
    </cfRule>
    <cfRule type="timePeriod" dxfId="1794" priority="176" timePeriod="yesterday">
      <formula>FLOOR(H33,1)=TODAY()-1</formula>
    </cfRule>
  </conditionalFormatting>
  <conditionalFormatting sqref="D34">
    <cfRule type="duplicateValues" dxfId="1793" priority="161"/>
    <cfRule type="duplicateValues" dxfId="1792" priority="167"/>
    <cfRule type="duplicateValues" dxfId="1791" priority="168"/>
    <cfRule type="duplicateValues" dxfId="1790" priority="169"/>
    <cfRule type="duplicateValues" dxfId="1789" priority="170"/>
  </conditionalFormatting>
  <conditionalFormatting sqref="H34:I34">
    <cfRule type="timePeriod" dxfId="1788" priority="162" timePeriod="thisWeek">
      <formula>AND(TODAY()-ROUNDDOWN(H34,0)&lt;=WEEKDAY(TODAY())-1,ROUNDDOWN(H34,0)-TODAY()&lt;=7-WEEKDAY(TODAY()))</formula>
    </cfRule>
    <cfRule type="timePeriod" dxfId="1787" priority="163" timePeriod="nextWeek">
      <formula>AND(ROUNDDOWN(H34,0)-TODAY()&gt;(7-WEEKDAY(TODAY())),ROUNDDOWN(H34,0)-TODAY()&lt;(15-WEEKDAY(TODAY())))</formula>
    </cfRule>
    <cfRule type="timePeriod" dxfId="1786" priority="164" timePeriod="tomorrow">
      <formula>FLOOR(H34,1)=TODAY()+1</formula>
    </cfRule>
    <cfRule type="timePeriod" dxfId="1785" priority="165" timePeriod="today">
      <formula>FLOOR(H34,1)=TODAY()</formula>
    </cfRule>
    <cfRule type="timePeriod" dxfId="1784" priority="166" timePeriod="yesterday">
      <formula>FLOOR(H34,1)=TODAY()-1</formula>
    </cfRule>
  </conditionalFormatting>
  <conditionalFormatting sqref="D35">
    <cfRule type="duplicateValues" dxfId="1783" priority="151"/>
    <cfRule type="duplicateValues" dxfId="1782" priority="157"/>
    <cfRule type="duplicateValues" dxfId="1781" priority="158"/>
    <cfRule type="duplicateValues" dxfId="1780" priority="159"/>
    <cfRule type="duplicateValues" dxfId="1779" priority="160"/>
  </conditionalFormatting>
  <conditionalFormatting sqref="H35:I35">
    <cfRule type="timePeriod" dxfId="1778" priority="152" timePeriod="thisWeek">
      <formula>AND(TODAY()-ROUNDDOWN(H35,0)&lt;=WEEKDAY(TODAY())-1,ROUNDDOWN(H35,0)-TODAY()&lt;=7-WEEKDAY(TODAY()))</formula>
    </cfRule>
    <cfRule type="timePeriod" dxfId="1777" priority="153" timePeriod="nextWeek">
      <formula>AND(ROUNDDOWN(H35,0)-TODAY()&gt;(7-WEEKDAY(TODAY())),ROUNDDOWN(H35,0)-TODAY()&lt;(15-WEEKDAY(TODAY())))</formula>
    </cfRule>
    <cfRule type="timePeriod" dxfId="1776" priority="154" timePeriod="tomorrow">
      <formula>FLOOR(H35,1)=TODAY()+1</formula>
    </cfRule>
    <cfRule type="timePeriod" dxfId="1775" priority="155" timePeriod="today">
      <formula>FLOOR(H35,1)=TODAY()</formula>
    </cfRule>
    <cfRule type="timePeriod" dxfId="1774" priority="156" timePeriod="yesterday">
      <formula>FLOOR(H35,1)=TODAY()-1</formula>
    </cfRule>
  </conditionalFormatting>
  <conditionalFormatting sqref="D36">
    <cfRule type="duplicateValues" dxfId="1773" priority="141"/>
    <cfRule type="duplicateValues" dxfId="1772" priority="147"/>
    <cfRule type="duplicateValues" dxfId="1771" priority="148"/>
    <cfRule type="duplicateValues" dxfId="1770" priority="149"/>
    <cfRule type="duplicateValues" dxfId="1769" priority="150"/>
  </conditionalFormatting>
  <conditionalFormatting sqref="H36:I36">
    <cfRule type="timePeriod" dxfId="1768" priority="142" timePeriod="thisWeek">
      <formula>AND(TODAY()-ROUNDDOWN(H36,0)&lt;=WEEKDAY(TODAY())-1,ROUNDDOWN(H36,0)-TODAY()&lt;=7-WEEKDAY(TODAY()))</formula>
    </cfRule>
    <cfRule type="timePeriod" dxfId="1767" priority="143" timePeriod="nextWeek">
      <formula>AND(ROUNDDOWN(H36,0)-TODAY()&gt;(7-WEEKDAY(TODAY())),ROUNDDOWN(H36,0)-TODAY()&lt;(15-WEEKDAY(TODAY())))</formula>
    </cfRule>
    <cfRule type="timePeriod" dxfId="1766" priority="144" timePeriod="tomorrow">
      <formula>FLOOR(H36,1)=TODAY()+1</formula>
    </cfRule>
    <cfRule type="timePeriod" dxfId="1765" priority="145" timePeriod="today">
      <formula>FLOOR(H36,1)=TODAY()</formula>
    </cfRule>
    <cfRule type="timePeriod" dxfId="1764" priority="146" timePeriod="yesterday">
      <formula>FLOOR(H36,1)=TODAY()-1</formula>
    </cfRule>
  </conditionalFormatting>
  <conditionalFormatting sqref="D37">
    <cfRule type="duplicateValues" dxfId="1763" priority="131"/>
    <cfRule type="duplicateValues" dxfId="1762" priority="137"/>
    <cfRule type="duplicateValues" dxfId="1761" priority="138"/>
    <cfRule type="duplicateValues" dxfId="1760" priority="139"/>
    <cfRule type="duplicateValues" dxfId="1759" priority="140"/>
  </conditionalFormatting>
  <conditionalFormatting sqref="H37:I37">
    <cfRule type="timePeriod" dxfId="1758" priority="132" timePeriod="thisWeek">
      <formula>AND(TODAY()-ROUNDDOWN(H37,0)&lt;=WEEKDAY(TODAY())-1,ROUNDDOWN(H37,0)-TODAY()&lt;=7-WEEKDAY(TODAY()))</formula>
    </cfRule>
    <cfRule type="timePeriod" dxfId="1757" priority="133" timePeriod="nextWeek">
      <formula>AND(ROUNDDOWN(H37,0)-TODAY()&gt;(7-WEEKDAY(TODAY())),ROUNDDOWN(H37,0)-TODAY()&lt;(15-WEEKDAY(TODAY())))</formula>
    </cfRule>
    <cfRule type="timePeriod" dxfId="1756" priority="134" timePeriod="tomorrow">
      <formula>FLOOR(H37,1)=TODAY()+1</formula>
    </cfRule>
    <cfRule type="timePeriod" dxfId="1755" priority="135" timePeriod="today">
      <formula>FLOOR(H37,1)=TODAY()</formula>
    </cfRule>
    <cfRule type="timePeriod" dxfId="1754" priority="136" timePeriod="yesterday">
      <formula>FLOOR(H37,1)=TODAY()-1</formula>
    </cfRule>
  </conditionalFormatting>
  <conditionalFormatting sqref="D38">
    <cfRule type="duplicateValues" dxfId="1753" priority="121"/>
    <cfRule type="duplicateValues" dxfId="1752" priority="127"/>
    <cfRule type="duplicateValues" dxfId="1751" priority="128"/>
    <cfRule type="duplicateValues" dxfId="1750" priority="129"/>
    <cfRule type="duplicateValues" dxfId="1749" priority="130"/>
  </conditionalFormatting>
  <conditionalFormatting sqref="H38:I38">
    <cfRule type="timePeriod" dxfId="1748" priority="122" timePeriod="thisWeek">
      <formula>AND(TODAY()-ROUNDDOWN(H38,0)&lt;=WEEKDAY(TODAY())-1,ROUNDDOWN(H38,0)-TODAY()&lt;=7-WEEKDAY(TODAY()))</formula>
    </cfRule>
    <cfRule type="timePeriod" dxfId="1747" priority="123" timePeriod="nextWeek">
      <formula>AND(ROUNDDOWN(H38,0)-TODAY()&gt;(7-WEEKDAY(TODAY())),ROUNDDOWN(H38,0)-TODAY()&lt;(15-WEEKDAY(TODAY())))</formula>
    </cfRule>
    <cfRule type="timePeriod" dxfId="1746" priority="124" timePeriod="tomorrow">
      <formula>FLOOR(H38,1)=TODAY()+1</formula>
    </cfRule>
    <cfRule type="timePeriod" dxfId="1745" priority="125" timePeriod="today">
      <formula>FLOOR(H38,1)=TODAY()</formula>
    </cfRule>
    <cfRule type="timePeriod" dxfId="1744" priority="126" timePeriod="yesterday">
      <formula>FLOOR(H38,1)=TODAY()-1</formula>
    </cfRule>
  </conditionalFormatting>
  <conditionalFormatting sqref="D39">
    <cfRule type="duplicateValues" dxfId="1743" priority="111"/>
    <cfRule type="duplicateValues" dxfId="1742" priority="117"/>
    <cfRule type="duplicateValues" dxfId="1741" priority="118"/>
    <cfRule type="duplicateValues" dxfId="1740" priority="119"/>
    <cfRule type="duplicateValues" dxfId="1739" priority="120"/>
  </conditionalFormatting>
  <conditionalFormatting sqref="H39:I39">
    <cfRule type="timePeriod" dxfId="1738" priority="112" timePeriod="thisWeek">
      <formula>AND(TODAY()-ROUNDDOWN(H39,0)&lt;=WEEKDAY(TODAY())-1,ROUNDDOWN(H39,0)-TODAY()&lt;=7-WEEKDAY(TODAY()))</formula>
    </cfRule>
    <cfRule type="timePeriod" dxfId="1737" priority="113" timePeriod="nextWeek">
      <formula>AND(ROUNDDOWN(H39,0)-TODAY()&gt;(7-WEEKDAY(TODAY())),ROUNDDOWN(H39,0)-TODAY()&lt;(15-WEEKDAY(TODAY())))</formula>
    </cfRule>
    <cfRule type="timePeriod" dxfId="1736" priority="114" timePeriod="tomorrow">
      <formula>FLOOR(H39,1)=TODAY()+1</formula>
    </cfRule>
    <cfRule type="timePeriod" dxfId="1735" priority="115" timePeriod="today">
      <formula>FLOOR(H39,1)=TODAY()</formula>
    </cfRule>
    <cfRule type="timePeriod" dxfId="1734" priority="116" timePeriod="yesterday">
      <formula>FLOOR(H39,1)=TODAY()-1</formula>
    </cfRule>
  </conditionalFormatting>
  <conditionalFormatting sqref="D40">
    <cfRule type="duplicateValues" dxfId="1733" priority="101"/>
    <cfRule type="duplicateValues" dxfId="1732" priority="107"/>
    <cfRule type="duplicateValues" dxfId="1731" priority="108"/>
    <cfRule type="duplicateValues" dxfId="1730" priority="109"/>
    <cfRule type="duplicateValues" dxfId="1729" priority="110"/>
  </conditionalFormatting>
  <conditionalFormatting sqref="H40:I40">
    <cfRule type="timePeriod" dxfId="1728" priority="102" timePeriod="thisWeek">
      <formula>AND(TODAY()-ROUNDDOWN(H40,0)&lt;=WEEKDAY(TODAY())-1,ROUNDDOWN(H40,0)-TODAY()&lt;=7-WEEKDAY(TODAY()))</formula>
    </cfRule>
    <cfRule type="timePeriod" dxfId="1727" priority="103" timePeriod="nextWeek">
      <formula>AND(ROUNDDOWN(H40,0)-TODAY()&gt;(7-WEEKDAY(TODAY())),ROUNDDOWN(H40,0)-TODAY()&lt;(15-WEEKDAY(TODAY())))</formula>
    </cfRule>
    <cfRule type="timePeriod" dxfId="1726" priority="104" timePeriod="tomorrow">
      <formula>FLOOR(H40,1)=TODAY()+1</formula>
    </cfRule>
    <cfRule type="timePeriod" dxfId="1725" priority="105" timePeriod="today">
      <formula>FLOOR(H40,1)=TODAY()</formula>
    </cfRule>
    <cfRule type="timePeriod" dxfId="1724" priority="106" timePeriod="yesterday">
      <formula>FLOOR(H40,1)=TODAY()-1</formula>
    </cfRule>
  </conditionalFormatting>
  <conditionalFormatting sqref="D41">
    <cfRule type="duplicateValues" dxfId="1723" priority="91"/>
    <cfRule type="duplicateValues" dxfId="1722" priority="97"/>
    <cfRule type="duplicateValues" dxfId="1721" priority="98"/>
    <cfRule type="duplicateValues" dxfId="1720" priority="99"/>
    <cfRule type="duplicateValues" dxfId="1719" priority="100"/>
  </conditionalFormatting>
  <conditionalFormatting sqref="H41:I41">
    <cfRule type="timePeriod" dxfId="1718" priority="92" timePeriod="thisWeek">
      <formula>AND(TODAY()-ROUNDDOWN(H41,0)&lt;=WEEKDAY(TODAY())-1,ROUNDDOWN(H41,0)-TODAY()&lt;=7-WEEKDAY(TODAY()))</formula>
    </cfRule>
    <cfRule type="timePeriod" dxfId="1717" priority="93" timePeriod="nextWeek">
      <formula>AND(ROUNDDOWN(H41,0)-TODAY()&gt;(7-WEEKDAY(TODAY())),ROUNDDOWN(H41,0)-TODAY()&lt;(15-WEEKDAY(TODAY())))</formula>
    </cfRule>
    <cfRule type="timePeriod" dxfId="1716" priority="94" timePeriod="tomorrow">
      <formula>FLOOR(H41,1)=TODAY()+1</formula>
    </cfRule>
    <cfRule type="timePeriod" dxfId="1715" priority="95" timePeriod="today">
      <formula>FLOOR(H41,1)=TODAY()</formula>
    </cfRule>
    <cfRule type="timePeriod" dxfId="1714" priority="96" timePeriod="yesterday">
      <formula>FLOOR(H41,1)=TODAY()-1</formula>
    </cfRule>
  </conditionalFormatting>
  <conditionalFormatting sqref="D42">
    <cfRule type="duplicateValues" dxfId="1713" priority="81"/>
    <cfRule type="duplicateValues" dxfId="1712" priority="87"/>
    <cfRule type="duplicateValues" dxfId="1711" priority="88"/>
    <cfRule type="duplicateValues" dxfId="1710" priority="89"/>
    <cfRule type="duplicateValues" dxfId="1709" priority="90"/>
  </conditionalFormatting>
  <conditionalFormatting sqref="H42:I42">
    <cfRule type="timePeriod" dxfId="1708" priority="82" timePeriod="thisWeek">
      <formula>AND(TODAY()-ROUNDDOWN(H42,0)&lt;=WEEKDAY(TODAY())-1,ROUNDDOWN(H42,0)-TODAY()&lt;=7-WEEKDAY(TODAY()))</formula>
    </cfRule>
    <cfRule type="timePeriod" dxfId="1707" priority="83" timePeriod="nextWeek">
      <formula>AND(ROUNDDOWN(H42,0)-TODAY()&gt;(7-WEEKDAY(TODAY())),ROUNDDOWN(H42,0)-TODAY()&lt;(15-WEEKDAY(TODAY())))</formula>
    </cfRule>
    <cfRule type="timePeriod" dxfId="1706" priority="84" timePeriod="tomorrow">
      <formula>FLOOR(H42,1)=TODAY()+1</formula>
    </cfRule>
    <cfRule type="timePeriod" dxfId="1705" priority="85" timePeriod="today">
      <formula>FLOOR(H42,1)=TODAY()</formula>
    </cfRule>
    <cfRule type="timePeriod" dxfId="1704" priority="86" timePeriod="yesterday">
      <formula>FLOOR(H42,1)=TODAY()-1</formula>
    </cfRule>
  </conditionalFormatting>
  <conditionalFormatting sqref="D43">
    <cfRule type="duplicateValues" dxfId="1703" priority="71"/>
    <cfRule type="duplicateValues" dxfId="1702" priority="77"/>
    <cfRule type="duplicateValues" dxfId="1701" priority="78"/>
    <cfRule type="duplicateValues" dxfId="1700" priority="79"/>
    <cfRule type="duplicateValues" dxfId="1699" priority="80"/>
  </conditionalFormatting>
  <conditionalFormatting sqref="H43:I43">
    <cfRule type="timePeriod" dxfId="1698" priority="72" timePeriod="thisWeek">
      <formula>AND(TODAY()-ROUNDDOWN(H43,0)&lt;=WEEKDAY(TODAY())-1,ROUNDDOWN(H43,0)-TODAY()&lt;=7-WEEKDAY(TODAY()))</formula>
    </cfRule>
    <cfRule type="timePeriod" dxfId="1697" priority="73" timePeriod="nextWeek">
      <formula>AND(ROUNDDOWN(H43,0)-TODAY()&gt;(7-WEEKDAY(TODAY())),ROUNDDOWN(H43,0)-TODAY()&lt;(15-WEEKDAY(TODAY())))</formula>
    </cfRule>
    <cfRule type="timePeriod" dxfId="1696" priority="74" timePeriod="tomorrow">
      <formula>FLOOR(H43,1)=TODAY()+1</formula>
    </cfRule>
    <cfRule type="timePeriod" dxfId="1695" priority="75" timePeriod="today">
      <formula>FLOOR(H43,1)=TODAY()</formula>
    </cfRule>
    <cfRule type="timePeriod" dxfId="1694" priority="76" timePeriod="yesterday">
      <formula>FLOOR(H43,1)=TODAY()-1</formula>
    </cfRule>
  </conditionalFormatting>
  <conditionalFormatting sqref="D44">
    <cfRule type="duplicateValues" dxfId="1693" priority="61"/>
    <cfRule type="duplicateValues" dxfId="1692" priority="67"/>
    <cfRule type="duplicateValues" dxfId="1691" priority="68"/>
    <cfRule type="duplicateValues" dxfId="1690" priority="69"/>
    <cfRule type="duplicateValues" dxfId="1689" priority="70"/>
  </conditionalFormatting>
  <conditionalFormatting sqref="H44:I44">
    <cfRule type="timePeriod" dxfId="1688" priority="62" timePeriod="thisWeek">
      <formula>AND(TODAY()-ROUNDDOWN(H44,0)&lt;=WEEKDAY(TODAY())-1,ROUNDDOWN(H44,0)-TODAY()&lt;=7-WEEKDAY(TODAY()))</formula>
    </cfRule>
    <cfRule type="timePeriod" dxfId="1687" priority="63" timePeriod="nextWeek">
      <formula>AND(ROUNDDOWN(H44,0)-TODAY()&gt;(7-WEEKDAY(TODAY())),ROUNDDOWN(H44,0)-TODAY()&lt;(15-WEEKDAY(TODAY())))</formula>
    </cfRule>
    <cfRule type="timePeriod" dxfId="1686" priority="64" timePeriod="tomorrow">
      <formula>FLOOR(H44,1)=TODAY()+1</formula>
    </cfRule>
    <cfRule type="timePeriod" dxfId="1685" priority="65" timePeriod="today">
      <formula>FLOOR(H44,1)=TODAY()</formula>
    </cfRule>
    <cfRule type="timePeriod" dxfId="1684" priority="66" timePeriod="yesterday">
      <formula>FLOOR(H44,1)=TODAY()-1</formula>
    </cfRule>
  </conditionalFormatting>
  <conditionalFormatting sqref="D45">
    <cfRule type="duplicateValues" dxfId="1683" priority="51"/>
    <cfRule type="duplicateValues" dxfId="1682" priority="57"/>
    <cfRule type="duplicateValues" dxfId="1681" priority="58"/>
    <cfRule type="duplicateValues" dxfId="1680" priority="59"/>
    <cfRule type="duplicateValues" dxfId="1679" priority="60"/>
  </conditionalFormatting>
  <conditionalFormatting sqref="H45:I45">
    <cfRule type="timePeriod" dxfId="1678" priority="52" timePeriod="thisWeek">
      <formula>AND(TODAY()-ROUNDDOWN(H45,0)&lt;=WEEKDAY(TODAY())-1,ROUNDDOWN(H45,0)-TODAY()&lt;=7-WEEKDAY(TODAY()))</formula>
    </cfRule>
    <cfRule type="timePeriod" dxfId="1677" priority="53" timePeriod="nextWeek">
      <formula>AND(ROUNDDOWN(H45,0)-TODAY()&gt;(7-WEEKDAY(TODAY())),ROUNDDOWN(H45,0)-TODAY()&lt;(15-WEEKDAY(TODAY())))</formula>
    </cfRule>
    <cfRule type="timePeriod" dxfId="1676" priority="54" timePeriod="tomorrow">
      <formula>FLOOR(H45,1)=TODAY()+1</formula>
    </cfRule>
    <cfRule type="timePeriod" dxfId="1675" priority="55" timePeriod="today">
      <formula>FLOOR(H45,1)=TODAY()</formula>
    </cfRule>
    <cfRule type="timePeriod" dxfId="1674" priority="56" timePeriod="yesterday">
      <formula>FLOOR(H45,1)=TODAY()-1</formula>
    </cfRule>
  </conditionalFormatting>
  <conditionalFormatting sqref="D46">
    <cfRule type="duplicateValues" dxfId="1673" priority="41"/>
    <cfRule type="duplicateValues" dxfId="1672" priority="47"/>
    <cfRule type="duplicateValues" dxfId="1671" priority="48"/>
    <cfRule type="duplicateValues" dxfId="1670" priority="49"/>
    <cfRule type="duplicateValues" dxfId="1669" priority="50"/>
  </conditionalFormatting>
  <conditionalFormatting sqref="H46:I46">
    <cfRule type="timePeriod" dxfId="1668" priority="42" timePeriod="thisWeek">
      <formula>AND(TODAY()-ROUNDDOWN(H46,0)&lt;=WEEKDAY(TODAY())-1,ROUNDDOWN(H46,0)-TODAY()&lt;=7-WEEKDAY(TODAY()))</formula>
    </cfRule>
    <cfRule type="timePeriod" dxfId="1667" priority="43" timePeriod="nextWeek">
      <formula>AND(ROUNDDOWN(H46,0)-TODAY()&gt;(7-WEEKDAY(TODAY())),ROUNDDOWN(H46,0)-TODAY()&lt;(15-WEEKDAY(TODAY())))</formula>
    </cfRule>
    <cfRule type="timePeriod" dxfId="1666" priority="44" timePeriod="tomorrow">
      <formula>FLOOR(H46,1)=TODAY()+1</formula>
    </cfRule>
    <cfRule type="timePeriod" dxfId="1665" priority="45" timePeriod="today">
      <formula>FLOOR(H46,1)=TODAY()</formula>
    </cfRule>
    <cfRule type="timePeriod" dxfId="1664" priority="46" timePeriod="yesterday">
      <formula>FLOOR(H46,1)=TODAY()-1</formula>
    </cfRule>
  </conditionalFormatting>
  <conditionalFormatting sqref="D47">
    <cfRule type="duplicateValues" dxfId="1663" priority="31"/>
    <cfRule type="duplicateValues" dxfId="1662" priority="37"/>
    <cfRule type="duplicateValues" dxfId="1661" priority="38"/>
    <cfRule type="duplicateValues" dxfId="1660" priority="39"/>
    <cfRule type="duplicateValues" dxfId="1659" priority="40"/>
  </conditionalFormatting>
  <conditionalFormatting sqref="H47:I47">
    <cfRule type="timePeriod" dxfId="1658" priority="32" timePeriod="thisWeek">
      <formula>AND(TODAY()-ROUNDDOWN(H47,0)&lt;=WEEKDAY(TODAY())-1,ROUNDDOWN(H47,0)-TODAY()&lt;=7-WEEKDAY(TODAY()))</formula>
    </cfRule>
    <cfRule type="timePeriod" dxfId="1657" priority="33" timePeriod="nextWeek">
      <formula>AND(ROUNDDOWN(H47,0)-TODAY()&gt;(7-WEEKDAY(TODAY())),ROUNDDOWN(H47,0)-TODAY()&lt;(15-WEEKDAY(TODAY())))</formula>
    </cfRule>
    <cfRule type="timePeriod" dxfId="1656" priority="34" timePeriod="tomorrow">
      <formula>FLOOR(H47,1)=TODAY()+1</formula>
    </cfRule>
    <cfRule type="timePeriod" dxfId="1655" priority="35" timePeriod="today">
      <formula>FLOOR(H47,1)=TODAY()</formula>
    </cfRule>
    <cfRule type="timePeriod" dxfId="1654" priority="36" timePeriod="yesterday">
      <formula>FLOOR(H47,1)=TODAY()-1</formula>
    </cfRule>
  </conditionalFormatting>
  <conditionalFormatting sqref="D48">
    <cfRule type="duplicateValues" dxfId="1653" priority="21"/>
    <cfRule type="duplicateValues" dxfId="1652" priority="27"/>
    <cfRule type="duplicateValues" dxfId="1651" priority="28"/>
    <cfRule type="duplicateValues" dxfId="1650" priority="29"/>
    <cfRule type="duplicateValues" dxfId="1649" priority="30"/>
  </conditionalFormatting>
  <conditionalFormatting sqref="H48:I48">
    <cfRule type="timePeriod" dxfId="1648" priority="22" timePeriod="thisWeek">
      <formula>AND(TODAY()-ROUNDDOWN(H48,0)&lt;=WEEKDAY(TODAY())-1,ROUNDDOWN(H48,0)-TODAY()&lt;=7-WEEKDAY(TODAY()))</formula>
    </cfRule>
    <cfRule type="timePeriod" dxfId="1647" priority="23" timePeriod="nextWeek">
      <formula>AND(ROUNDDOWN(H48,0)-TODAY()&gt;(7-WEEKDAY(TODAY())),ROUNDDOWN(H48,0)-TODAY()&lt;(15-WEEKDAY(TODAY())))</formula>
    </cfRule>
    <cfRule type="timePeriod" dxfId="1646" priority="24" timePeriod="tomorrow">
      <formula>FLOOR(H48,1)=TODAY()+1</formula>
    </cfRule>
    <cfRule type="timePeriod" dxfId="1645" priority="25" timePeriod="today">
      <formula>FLOOR(H48,1)=TODAY()</formula>
    </cfRule>
    <cfRule type="timePeriod" dxfId="1644" priority="26" timePeriod="yesterday">
      <formula>FLOOR(H48,1)=TODAY()-1</formula>
    </cfRule>
  </conditionalFormatting>
  <conditionalFormatting sqref="D49">
    <cfRule type="duplicateValues" dxfId="1643" priority="11"/>
    <cfRule type="duplicateValues" dxfId="1642" priority="17"/>
    <cfRule type="duplicateValues" dxfId="1641" priority="18"/>
    <cfRule type="duplicateValues" dxfId="1640" priority="19"/>
    <cfRule type="duplicateValues" dxfId="1639" priority="20"/>
  </conditionalFormatting>
  <conditionalFormatting sqref="H49:I49">
    <cfRule type="timePeriod" dxfId="1638" priority="12" timePeriod="thisWeek">
      <formula>AND(TODAY()-ROUNDDOWN(H49,0)&lt;=WEEKDAY(TODAY())-1,ROUNDDOWN(H49,0)-TODAY()&lt;=7-WEEKDAY(TODAY()))</formula>
    </cfRule>
    <cfRule type="timePeriod" dxfId="1637" priority="13" timePeriod="nextWeek">
      <formula>AND(ROUNDDOWN(H49,0)-TODAY()&gt;(7-WEEKDAY(TODAY())),ROUNDDOWN(H49,0)-TODAY()&lt;(15-WEEKDAY(TODAY())))</formula>
    </cfRule>
    <cfRule type="timePeriod" dxfId="1636" priority="14" timePeriod="tomorrow">
      <formula>FLOOR(H49,1)=TODAY()+1</formula>
    </cfRule>
    <cfRule type="timePeriod" dxfId="1635" priority="15" timePeriod="today">
      <formula>FLOOR(H49,1)=TODAY()</formula>
    </cfRule>
    <cfRule type="timePeriod" dxfId="1634" priority="16" timePeriod="yesterday">
      <formula>FLOOR(H49,1)=TODAY()-1</formula>
    </cfRule>
  </conditionalFormatting>
  <conditionalFormatting sqref="D50">
    <cfRule type="duplicateValues" dxfId="1633" priority="1"/>
    <cfRule type="duplicateValues" dxfId="1632" priority="7"/>
    <cfRule type="duplicateValues" dxfId="1631" priority="8"/>
    <cfRule type="duplicateValues" dxfId="1630" priority="9"/>
    <cfRule type="duplicateValues" dxfId="1629" priority="10"/>
  </conditionalFormatting>
  <conditionalFormatting sqref="H50:I50">
    <cfRule type="timePeriod" dxfId="1628" priority="2" timePeriod="thisWeek">
      <formula>AND(TODAY()-ROUNDDOWN(H50,0)&lt;=WEEKDAY(TODAY())-1,ROUNDDOWN(H50,0)-TODAY()&lt;=7-WEEKDAY(TODAY()))</formula>
    </cfRule>
    <cfRule type="timePeriod" dxfId="1627" priority="3" timePeriod="nextWeek">
      <formula>AND(ROUNDDOWN(H50,0)-TODAY()&gt;(7-WEEKDAY(TODAY())),ROUNDDOWN(H50,0)-TODAY()&lt;(15-WEEKDAY(TODAY())))</formula>
    </cfRule>
    <cfRule type="timePeriod" dxfId="1626" priority="4" timePeriod="tomorrow">
      <formula>FLOOR(H50,1)=TODAY()+1</formula>
    </cfRule>
    <cfRule type="timePeriod" dxfId="1625" priority="5" timePeriod="today">
      <formula>FLOOR(H50,1)=TODAY()</formula>
    </cfRule>
    <cfRule type="timePeriod" dxfId="1624" priority="6" timePeriod="yesterday">
      <formula>FLOOR(H50,1)=TODAY()-1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0"/>
  <sheetViews>
    <sheetView zoomScaleNormal="100" workbookViewId="0">
      <pane ySplit="2" topLeftCell="A3" activePane="bottomLeft" state="frozen"/>
      <selection activeCell="D13" sqref="D13"/>
      <selection pane="bottomLeft" activeCell="D13" sqref="D13"/>
    </sheetView>
  </sheetViews>
  <sheetFormatPr baseColWidth="10" defaultRowHeight="12.75" customHeight="1" x14ac:dyDescent="0.2"/>
  <cols>
    <col min="1" max="1" width="5.5703125" style="17" bestFit="1" customWidth="1"/>
    <col min="2" max="2" width="6.140625" style="17" bestFit="1" customWidth="1"/>
    <col min="3" max="3" width="2" style="17" bestFit="1" customWidth="1"/>
    <col min="4" max="4" width="20.85546875" style="17" bestFit="1" customWidth="1"/>
    <col min="5" max="5" width="13.7109375" style="17" bestFit="1" customWidth="1"/>
    <col min="6" max="6" width="10.85546875" style="94" bestFit="1" customWidth="1"/>
    <col min="7" max="7" width="4.5703125" style="17" bestFit="1" customWidth="1"/>
    <col min="8" max="9" width="9.28515625" style="21" bestFit="1" customWidth="1"/>
    <col min="10" max="10" width="15" style="23" bestFit="1" customWidth="1"/>
    <col min="11" max="11" width="9.28515625" style="17" bestFit="1" customWidth="1"/>
    <col min="12" max="12" width="2.140625" style="23" bestFit="1" customWidth="1"/>
    <col min="13" max="13" width="1.85546875" style="23" bestFit="1" customWidth="1"/>
    <col min="14" max="14" width="2" style="23" bestFit="1" customWidth="1"/>
    <col min="15" max="15" width="2.5703125" style="23" bestFit="1" customWidth="1"/>
    <col min="16" max="16" width="3.28515625" style="23" bestFit="1" customWidth="1"/>
    <col min="17" max="17" width="1.85546875" style="23" customWidth="1"/>
    <col min="18" max="18" width="4.140625" style="23" bestFit="1" customWidth="1"/>
    <col min="19" max="19" width="2" style="17" bestFit="1" customWidth="1"/>
    <col min="20" max="22" width="2.7109375" style="17" bestFit="1" customWidth="1"/>
    <col min="23" max="16384" width="11.42578125" style="17"/>
  </cols>
  <sheetData>
    <row r="1" spans="1:22" ht="12.75" customHeight="1" thickBot="1" x14ac:dyDescent="0.25">
      <c r="A1" s="1"/>
      <c r="B1" s="2"/>
      <c r="C1" s="3"/>
      <c r="D1" s="3"/>
      <c r="E1" s="1"/>
      <c r="F1" s="89"/>
      <c r="G1" s="4"/>
      <c r="H1" s="5"/>
      <c r="I1" s="5"/>
      <c r="K1" s="6" t="s">
        <v>13</v>
      </c>
      <c r="L1" s="7"/>
      <c r="Q1" s="32"/>
      <c r="R1" s="8"/>
      <c r="S1" s="65" t="s">
        <v>14</v>
      </c>
      <c r="T1" s="66" t="s">
        <v>15</v>
      </c>
      <c r="U1" s="67" t="s">
        <v>16</v>
      </c>
      <c r="V1" s="68" t="s">
        <v>40</v>
      </c>
    </row>
    <row r="2" spans="1:22" ht="12.75" customHeight="1" x14ac:dyDescent="0.2">
      <c r="A2" s="9"/>
      <c r="B2" s="10" t="s">
        <v>2</v>
      </c>
      <c r="C2" s="10" t="s">
        <v>34</v>
      </c>
      <c r="D2" s="10"/>
      <c r="E2" s="10"/>
      <c r="F2" s="90"/>
      <c r="G2" s="10"/>
      <c r="H2" s="11" t="s">
        <v>0</v>
      </c>
      <c r="I2" s="11" t="s">
        <v>1</v>
      </c>
      <c r="J2" s="121" t="s">
        <v>52</v>
      </c>
      <c r="K2" s="12">
        <f>CRQ!A1</f>
        <v>42905</v>
      </c>
      <c r="L2" s="10" t="s">
        <v>42</v>
      </c>
      <c r="M2" s="10" t="s">
        <v>41</v>
      </c>
      <c r="N2" s="10" t="s">
        <v>34</v>
      </c>
      <c r="O2" s="10" t="s">
        <v>0</v>
      </c>
      <c r="P2" s="10" t="s">
        <v>48</v>
      </c>
      <c r="Q2" s="33"/>
      <c r="R2" s="47" t="s">
        <v>41</v>
      </c>
      <c r="S2" s="43">
        <f>COUNTIF($M:$M,S1)</f>
        <v>5</v>
      </c>
      <c r="T2" s="44">
        <f>COUNTIF($M:$M,T1)</f>
        <v>14</v>
      </c>
      <c r="U2" s="45">
        <f>COUNTIF($M:$M,U1)</f>
        <v>73</v>
      </c>
      <c r="V2" s="46">
        <f>SUM(S2:U2)</f>
        <v>92</v>
      </c>
    </row>
    <row r="3" spans="1:22" ht="12.75" customHeight="1" x14ac:dyDescent="0.2">
      <c r="A3" s="14"/>
      <c r="B3" s="14" t="s">
        <v>4</v>
      </c>
      <c r="C3" s="14"/>
      <c r="D3" s="14"/>
      <c r="E3" s="14"/>
      <c r="F3" s="91"/>
      <c r="G3" s="14"/>
      <c r="H3" s="15">
        <v>42892</v>
      </c>
      <c r="I3" s="15">
        <v>42953</v>
      </c>
      <c r="J3" s="122"/>
      <c r="K3" s="14" t="str">
        <f t="shared" ref="K3:K35" si="0">IF(AND($K$2&gt;=H3,$K$2&lt;=I3),"OUI","NON")</f>
        <v>OUI</v>
      </c>
      <c r="L3" s="16" t="str">
        <f t="shared" ref="L3:L35" si="1">IF(OR(B3="CES",B3="CNE",B3="LTN",B3="SLT",B3="ASP"),"X",IF(OR(B3="ACH",B3="ADC",B3="ADJ",B3="MAJ",B3="MJR",B3="MDL",B3="MCH",B3="MDC",B3="SGT",B3="SGC",B3="SCH"),"Y","Z"))</f>
        <v>X</v>
      </c>
      <c r="M3" s="16" t="str">
        <f t="shared" ref="M3:M35" si="2">IF(K3="OUI",L3,"")</f>
        <v>X</v>
      </c>
      <c r="N3" s="16" t="str">
        <f t="shared" ref="N3:N35" si="3">IF(C3="R",M3,"")</f>
        <v/>
      </c>
      <c r="O3" s="16" t="str">
        <f>IF(H3=CRQ!$A$1,L3,"")</f>
        <v/>
      </c>
      <c r="P3" s="16" t="str">
        <f>IF(I3=CRQ!$A$1-1,L3,"")</f>
        <v/>
      </c>
      <c r="Q3" s="32"/>
      <c r="R3" s="63" t="s">
        <v>34</v>
      </c>
      <c r="S3" s="42">
        <f>COUNTIF($N:$N,S1)</f>
        <v>0</v>
      </c>
      <c r="T3" s="14">
        <f>COUNTIF($N:$N,T1)</f>
        <v>0</v>
      </c>
      <c r="U3" s="38">
        <f>COUNTIF($N:$N,U1)</f>
        <v>0</v>
      </c>
      <c r="V3" s="39">
        <f>SUM(S3:U3)</f>
        <v>0</v>
      </c>
    </row>
    <row r="4" spans="1:22" ht="12.75" customHeight="1" x14ac:dyDescent="0.2">
      <c r="A4" s="14"/>
      <c r="B4" s="14" t="s">
        <v>4</v>
      </c>
      <c r="C4" s="14"/>
      <c r="D4" s="14"/>
      <c r="E4" s="14"/>
      <c r="F4" s="91"/>
      <c r="G4" s="14"/>
      <c r="H4" s="15">
        <v>42893</v>
      </c>
      <c r="I4" s="15">
        <v>42907</v>
      </c>
      <c r="J4" s="122"/>
      <c r="K4" s="14" t="str">
        <f>IF(AND($K$2&gt;=H4,$K$2&lt;=I4),"OUI","NON")</f>
        <v>OUI</v>
      </c>
      <c r="L4" s="16" t="str">
        <f>IF(OR(B4="CES",B4="CNE",B4="LTN",B4="SLT",B4="ASP"),"X",IF(OR(B4="ACH",B4="ADC",B4="ADJ",B4="MAJ",B4="MJR",B4="MDL",B4="MCH",B4="MDC",B4="SGT",B4="SGC",B4="SCH"),"Y","Z"))</f>
        <v>X</v>
      </c>
      <c r="M4" s="16" t="str">
        <f>IF(K4="OUI",L4,"")</f>
        <v>X</v>
      </c>
      <c r="N4" s="16" t="str">
        <f>IF(C4="R",M4,"")</f>
        <v/>
      </c>
      <c r="O4" s="16" t="str">
        <f>IF(H4=CRQ!$A$1,L4,"")</f>
        <v/>
      </c>
      <c r="P4" s="16" t="str">
        <f>IF(I4=CRQ!$A$1-1,L4,"")</f>
        <v/>
      </c>
      <c r="Q4" s="8"/>
      <c r="R4" s="63" t="s">
        <v>0</v>
      </c>
      <c r="S4" s="42">
        <f>COUNTIF($O:$O,S1)</f>
        <v>0</v>
      </c>
      <c r="T4" s="14">
        <f>COUNTIF($O:$O,T1)</f>
        <v>0</v>
      </c>
      <c r="U4" s="38">
        <f>COUNTIF($O:$O,U1)</f>
        <v>7</v>
      </c>
      <c r="V4" s="40">
        <f>SUM(S4:U4)</f>
        <v>7</v>
      </c>
    </row>
    <row r="5" spans="1:22" ht="12.75" customHeight="1" thickBot="1" x14ac:dyDescent="0.25">
      <c r="A5" s="14"/>
      <c r="B5" s="14" t="s">
        <v>4</v>
      </c>
      <c r="C5" s="14"/>
      <c r="D5" s="14"/>
      <c r="E5" s="14"/>
      <c r="F5" s="91"/>
      <c r="G5" s="14"/>
      <c r="H5" s="15">
        <v>42913</v>
      </c>
      <c r="I5" s="15">
        <v>42953</v>
      </c>
      <c r="J5" s="122"/>
      <c r="K5" s="14" t="str">
        <f t="shared" si="0"/>
        <v>NON</v>
      </c>
      <c r="L5" s="16" t="str">
        <f t="shared" si="1"/>
        <v>X</v>
      </c>
      <c r="M5" s="16" t="str">
        <f t="shared" si="2"/>
        <v/>
      </c>
      <c r="N5" s="16" t="str">
        <f t="shared" si="3"/>
        <v/>
      </c>
      <c r="O5" s="16" t="str">
        <f>IF(H5=CRQ!$A$1,L5,"")</f>
        <v/>
      </c>
      <c r="P5" s="16" t="str">
        <f>IF(I5=CRQ!$A$1-1,L5,"")</f>
        <v/>
      </c>
      <c r="Q5" s="8"/>
      <c r="R5" s="64" t="s">
        <v>1</v>
      </c>
      <c r="S5" s="20">
        <f>COUNTIF($P:$P,S1)</f>
        <v>0</v>
      </c>
      <c r="T5" s="13">
        <f>COUNTIF($P:$P,T1)</f>
        <v>0</v>
      </c>
      <c r="U5" s="34">
        <f>COUNTIF($P:$P,U1)</f>
        <v>0</v>
      </c>
      <c r="V5" s="41">
        <f>SUM(S5:U5)</f>
        <v>0</v>
      </c>
    </row>
    <row r="6" spans="1:22" ht="12.75" customHeight="1" x14ac:dyDescent="0.2">
      <c r="A6" s="14"/>
      <c r="B6" s="14" t="s">
        <v>8</v>
      </c>
      <c r="C6" s="14"/>
      <c r="D6" s="14"/>
      <c r="E6" s="14"/>
      <c r="F6" s="91"/>
      <c r="G6" s="14"/>
      <c r="H6" s="15">
        <v>42892</v>
      </c>
      <c r="I6" s="15">
        <v>42953</v>
      </c>
      <c r="J6" s="122"/>
      <c r="K6" s="14" t="str">
        <f t="shared" si="0"/>
        <v>OUI</v>
      </c>
      <c r="L6" s="16" t="str">
        <f t="shared" si="1"/>
        <v>X</v>
      </c>
      <c r="M6" s="16" t="str">
        <f t="shared" si="2"/>
        <v>X</v>
      </c>
      <c r="N6" s="16" t="str">
        <f t="shared" si="3"/>
        <v/>
      </c>
      <c r="O6" s="16" t="str">
        <f>IF(H6=CRQ!$A$1,L6,"")</f>
        <v/>
      </c>
      <c r="P6" s="16" t="str">
        <f>IF(I6=CRQ!$A$1-1,L6,"")</f>
        <v/>
      </c>
      <c r="Q6" s="8"/>
      <c r="R6" s="8"/>
    </row>
    <row r="7" spans="1:22" ht="12.75" customHeight="1" x14ac:dyDescent="0.2">
      <c r="A7" s="14"/>
      <c r="B7" s="14" t="s">
        <v>8</v>
      </c>
      <c r="C7" s="14"/>
      <c r="D7" s="14"/>
      <c r="E7" s="14"/>
      <c r="F7" s="91"/>
      <c r="G7" s="14"/>
      <c r="H7" s="15">
        <v>42892</v>
      </c>
      <c r="I7" s="15">
        <v>42953</v>
      </c>
      <c r="J7" s="122"/>
      <c r="K7" s="14" t="str">
        <f t="shared" si="0"/>
        <v>OUI</v>
      </c>
      <c r="L7" s="16" t="str">
        <f t="shared" si="1"/>
        <v>X</v>
      </c>
      <c r="M7" s="16" t="str">
        <f t="shared" si="2"/>
        <v>X</v>
      </c>
      <c r="N7" s="16" t="str">
        <f t="shared" si="3"/>
        <v/>
      </c>
      <c r="O7" s="16" t="str">
        <f>IF(H7=CRQ!$A$1,L7,"")</f>
        <v/>
      </c>
      <c r="P7" s="16" t="str">
        <f>IF(I7=CRQ!$A$1-1,L7,"")</f>
        <v/>
      </c>
      <c r="Q7" s="8"/>
      <c r="R7" s="8"/>
    </row>
    <row r="8" spans="1:22" ht="12.75" customHeight="1" x14ac:dyDescent="0.2">
      <c r="A8" s="14"/>
      <c r="B8" s="14" t="s">
        <v>10</v>
      </c>
      <c r="C8" s="14"/>
      <c r="D8" s="14"/>
      <c r="E8" s="14"/>
      <c r="F8" s="91"/>
      <c r="G8" s="14"/>
      <c r="H8" s="15">
        <v>42893</v>
      </c>
      <c r="I8" s="15">
        <v>42895</v>
      </c>
      <c r="J8" s="122"/>
      <c r="K8" s="14" t="str">
        <f t="shared" si="0"/>
        <v>NON</v>
      </c>
      <c r="L8" s="16" t="str">
        <f t="shared" si="1"/>
        <v>X</v>
      </c>
      <c r="M8" s="16" t="str">
        <f t="shared" si="2"/>
        <v/>
      </c>
      <c r="N8" s="16" t="str">
        <f t="shared" si="3"/>
        <v/>
      </c>
      <c r="O8" s="16" t="str">
        <f>IF(H8=CRQ!$A$1,L8,"")</f>
        <v/>
      </c>
      <c r="P8" s="16" t="str">
        <f>IF(I8=CRQ!$A$1-1,L8,"")</f>
        <v/>
      </c>
      <c r="Q8" s="8"/>
      <c r="R8" s="8"/>
    </row>
    <row r="9" spans="1:22" ht="12.75" customHeight="1" x14ac:dyDescent="0.2">
      <c r="A9" s="14"/>
      <c r="B9" s="14" t="s">
        <v>10</v>
      </c>
      <c r="C9" s="14"/>
      <c r="D9" s="14"/>
      <c r="E9" s="14"/>
      <c r="F9" s="91"/>
      <c r="G9" s="14"/>
      <c r="H9" s="15">
        <v>42898</v>
      </c>
      <c r="I9" s="15">
        <v>42908</v>
      </c>
      <c r="J9" s="122"/>
      <c r="K9" s="14" t="str">
        <f t="shared" si="0"/>
        <v>OUI</v>
      </c>
      <c r="L9" s="16" t="str">
        <f t="shared" si="1"/>
        <v>X</v>
      </c>
      <c r="M9" s="16" t="str">
        <f t="shared" si="2"/>
        <v>X</v>
      </c>
      <c r="N9" s="16" t="str">
        <f t="shared" si="3"/>
        <v/>
      </c>
      <c r="O9" s="16" t="str">
        <f>IF(H9=CRQ!$A$1,L9,"")</f>
        <v/>
      </c>
      <c r="P9" s="16" t="str">
        <f>IF(I9=CRQ!$A$1-1,L9,"")</f>
        <v/>
      </c>
      <c r="Q9" s="8"/>
      <c r="R9" s="8"/>
    </row>
    <row r="10" spans="1:22" ht="12.75" customHeight="1" x14ac:dyDescent="0.2">
      <c r="A10" s="14"/>
      <c r="B10" s="14" t="s">
        <v>7</v>
      </c>
      <c r="C10" s="14"/>
      <c r="D10" s="14"/>
      <c r="E10" s="14"/>
      <c r="F10" s="91"/>
      <c r="G10" s="14"/>
      <c r="H10" s="15">
        <v>42892</v>
      </c>
      <c r="I10" s="15">
        <v>42953</v>
      </c>
      <c r="J10" s="122"/>
      <c r="K10" s="14" t="str">
        <f t="shared" si="0"/>
        <v>OUI</v>
      </c>
      <c r="L10" s="16" t="str">
        <f t="shared" si="1"/>
        <v>Y</v>
      </c>
      <c r="M10" s="16" t="str">
        <f t="shared" si="2"/>
        <v>Y</v>
      </c>
      <c r="N10" s="16" t="str">
        <f t="shared" si="3"/>
        <v/>
      </c>
      <c r="O10" s="16" t="str">
        <f>IF(H10=CRQ!$A$1,L10,"")</f>
        <v/>
      </c>
      <c r="P10" s="16" t="str">
        <f>IF(I10=CRQ!$A$1-1,L10,"")</f>
        <v/>
      </c>
      <c r="Q10" s="8"/>
      <c r="R10" s="8"/>
    </row>
    <row r="11" spans="1:22" ht="12.75" customHeight="1" x14ac:dyDescent="0.2">
      <c r="A11" s="14"/>
      <c r="B11" s="14" t="s">
        <v>11</v>
      </c>
      <c r="C11" s="14"/>
      <c r="D11" s="14"/>
      <c r="E11" s="14"/>
      <c r="F11" s="91"/>
      <c r="G11" s="14"/>
      <c r="H11" s="15">
        <v>42893</v>
      </c>
      <c r="I11" s="15">
        <v>42953</v>
      </c>
      <c r="J11" s="122"/>
      <c r="K11" s="14" t="str">
        <f t="shared" si="0"/>
        <v>OUI</v>
      </c>
      <c r="L11" s="16" t="str">
        <f t="shared" si="1"/>
        <v>Y</v>
      </c>
      <c r="M11" s="16" t="str">
        <f t="shared" si="2"/>
        <v>Y</v>
      </c>
      <c r="N11" s="16" t="str">
        <f t="shared" si="3"/>
        <v/>
      </c>
      <c r="O11" s="16" t="str">
        <f>IF(H11=CRQ!$A$1,L11,"")</f>
        <v/>
      </c>
      <c r="P11" s="16" t="str">
        <f>IF(I11=CRQ!$A$1-1,L11,"")</f>
        <v/>
      </c>
      <c r="Q11" s="8"/>
      <c r="R11" s="8"/>
    </row>
    <row r="12" spans="1:22" ht="12.75" customHeight="1" x14ac:dyDescent="0.2">
      <c r="A12" s="14"/>
      <c r="B12" s="14" t="s">
        <v>9</v>
      </c>
      <c r="C12" s="14"/>
      <c r="D12" s="14"/>
      <c r="E12" s="14"/>
      <c r="F12" s="91"/>
      <c r="G12" s="14"/>
      <c r="H12" s="15">
        <v>42892</v>
      </c>
      <c r="I12" s="15">
        <v>42953</v>
      </c>
      <c r="J12" s="122"/>
      <c r="K12" s="14" t="str">
        <f t="shared" si="0"/>
        <v>OUI</v>
      </c>
      <c r="L12" s="16" t="str">
        <f t="shared" si="1"/>
        <v>Y</v>
      </c>
      <c r="M12" s="16" t="str">
        <f t="shared" si="2"/>
        <v>Y</v>
      </c>
      <c r="N12" s="16" t="str">
        <f t="shared" si="3"/>
        <v/>
      </c>
      <c r="O12" s="16" t="str">
        <f>IF(H12=CRQ!$A$1,L12,"")</f>
        <v/>
      </c>
      <c r="P12" s="16" t="str">
        <f>IF(I12=CRQ!$A$1-1,L12,"")</f>
        <v/>
      </c>
      <c r="Q12" s="8"/>
      <c r="R12" s="8"/>
    </row>
    <row r="13" spans="1:22" ht="12.75" customHeight="1" x14ac:dyDescent="0.2">
      <c r="A13" s="14"/>
      <c r="B13" s="14" t="s">
        <v>11</v>
      </c>
      <c r="C13" s="14"/>
      <c r="D13" s="14"/>
      <c r="E13" s="14"/>
      <c r="F13" s="91"/>
      <c r="G13" s="14"/>
      <c r="H13" s="15">
        <v>42892</v>
      </c>
      <c r="I13" s="15">
        <v>42953</v>
      </c>
      <c r="J13" s="122"/>
      <c r="K13" s="14" t="str">
        <f t="shared" si="0"/>
        <v>OUI</v>
      </c>
      <c r="L13" s="16" t="str">
        <f t="shared" si="1"/>
        <v>Y</v>
      </c>
      <c r="M13" s="16" t="str">
        <f t="shared" si="2"/>
        <v>Y</v>
      </c>
      <c r="N13" s="16" t="str">
        <f t="shared" si="3"/>
        <v/>
      </c>
      <c r="O13" s="16" t="str">
        <f>IF(H13=CRQ!$A$1,L13,"")</f>
        <v/>
      </c>
      <c r="P13" s="16" t="str">
        <f>IF(I13=CRQ!$A$1-1,L13,"")</f>
        <v/>
      </c>
      <c r="Q13" s="8"/>
      <c r="R13" s="8"/>
      <c r="S13" s="18"/>
      <c r="T13" s="18"/>
      <c r="U13" s="18"/>
      <c r="V13" s="18"/>
    </row>
    <row r="14" spans="1:22" ht="12.75" customHeight="1" x14ac:dyDescent="0.2">
      <c r="A14" s="14"/>
      <c r="B14" s="14" t="s">
        <v>5</v>
      </c>
      <c r="C14" s="14"/>
      <c r="D14" s="14"/>
      <c r="E14" s="14"/>
      <c r="F14" s="91"/>
      <c r="G14" s="14"/>
      <c r="H14" s="15">
        <v>42892</v>
      </c>
      <c r="I14" s="15">
        <v>42953</v>
      </c>
      <c r="J14" s="122"/>
      <c r="K14" s="14" t="str">
        <f t="shared" si="0"/>
        <v>OUI</v>
      </c>
      <c r="L14" s="16" t="str">
        <f t="shared" si="1"/>
        <v>Y</v>
      </c>
      <c r="M14" s="16" t="str">
        <f t="shared" si="2"/>
        <v>Y</v>
      </c>
      <c r="N14" s="16" t="str">
        <f t="shared" si="3"/>
        <v/>
      </c>
      <c r="O14" s="16" t="str">
        <f>IF(H14=CRQ!$A$1,L14,"")</f>
        <v/>
      </c>
      <c r="P14" s="16" t="str">
        <f>IF(I14=CRQ!$A$1-1,L14,"")</f>
        <v/>
      </c>
      <c r="Q14" s="8"/>
      <c r="R14" s="8"/>
    </row>
    <row r="15" spans="1:22" ht="12.75" customHeight="1" x14ac:dyDescent="0.2">
      <c r="A15" s="14"/>
      <c r="B15" s="14" t="s">
        <v>11</v>
      </c>
      <c r="C15" s="14"/>
      <c r="D15" s="14"/>
      <c r="E15" s="14"/>
      <c r="F15" s="91"/>
      <c r="G15" s="14"/>
      <c r="H15" s="15">
        <v>42893</v>
      </c>
      <c r="I15" s="15">
        <v>42953</v>
      </c>
      <c r="J15" s="122"/>
      <c r="K15" s="14" t="str">
        <f t="shared" si="0"/>
        <v>OUI</v>
      </c>
      <c r="L15" s="16" t="str">
        <f t="shared" si="1"/>
        <v>Y</v>
      </c>
      <c r="M15" s="16" t="str">
        <f t="shared" si="2"/>
        <v>Y</v>
      </c>
      <c r="N15" s="16" t="str">
        <f t="shared" si="3"/>
        <v/>
      </c>
      <c r="O15" s="16" t="str">
        <f>IF(H15=CRQ!$A$1,L15,"")</f>
        <v/>
      </c>
      <c r="P15" s="16" t="str">
        <f>IF(I15=CRQ!$A$1-1,L15,"")</f>
        <v/>
      </c>
      <c r="Q15" s="8"/>
      <c r="R15" s="8"/>
    </row>
    <row r="16" spans="1:22" ht="12.75" customHeight="1" x14ac:dyDescent="0.2">
      <c r="A16" s="14"/>
      <c r="B16" s="14" t="s">
        <v>5</v>
      </c>
      <c r="C16" s="14"/>
      <c r="D16" s="14"/>
      <c r="E16" s="14"/>
      <c r="F16" s="91"/>
      <c r="G16" s="14"/>
      <c r="H16" s="15">
        <v>42892</v>
      </c>
      <c r="I16" s="15">
        <v>42953</v>
      </c>
      <c r="J16" s="122"/>
      <c r="K16" s="14" t="str">
        <f t="shared" si="0"/>
        <v>OUI</v>
      </c>
      <c r="L16" s="16" t="str">
        <f t="shared" si="1"/>
        <v>Y</v>
      </c>
      <c r="M16" s="16" t="str">
        <f t="shared" si="2"/>
        <v>Y</v>
      </c>
      <c r="N16" s="16" t="str">
        <f t="shared" si="3"/>
        <v/>
      </c>
      <c r="O16" s="16" t="str">
        <f>IF(H16=CRQ!$A$1,L16,"")</f>
        <v/>
      </c>
      <c r="P16" s="16" t="str">
        <f>IF(I16=CRQ!$A$1-1,L16,"")</f>
        <v/>
      </c>
      <c r="Q16" s="8"/>
      <c r="R16" s="8"/>
    </row>
    <row r="17" spans="1:21" ht="12.75" customHeight="1" x14ac:dyDescent="0.2">
      <c r="A17" s="14"/>
      <c r="B17" s="14" t="s">
        <v>5</v>
      </c>
      <c r="C17" s="14"/>
      <c r="D17" s="14"/>
      <c r="E17" s="14"/>
      <c r="F17" s="91"/>
      <c r="G17" s="14"/>
      <c r="H17" s="15">
        <v>42892</v>
      </c>
      <c r="I17" s="15">
        <v>42953</v>
      </c>
      <c r="J17" s="122"/>
      <c r="K17" s="14" t="str">
        <f t="shared" si="0"/>
        <v>OUI</v>
      </c>
      <c r="L17" s="16" t="str">
        <f t="shared" si="1"/>
        <v>Y</v>
      </c>
      <c r="M17" s="16" t="str">
        <f t="shared" si="2"/>
        <v>Y</v>
      </c>
      <c r="N17" s="16" t="str">
        <f t="shared" si="3"/>
        <v/>
      </c>
      <c r="O17" s="16" t="str">
        <f>IF(H17=CRQ!$A$1,L17,"")</f>
        <v/>
      </c>
      <c r="P17" s="16" t="str">
        <f>IF(I17=CRQ!$A$1-1,L17,"")</f>
        <v/>
      </c>
      <c r="Q17" s="8"/>
      <c r="R17" s="8"/>
    </row>
    <row r="18" spans="1:21" ht="12.75" customHeight="1" x14ac:dyDescent="0.2">
      <c r="A18" s="14"/>
      <c r="B18" s="14" t="s">
        <v>11</v>
      </c>
      <c r="C18" s="14"/>
      <c r="D18" s="14"/>
      <c r="E18" s="14"/>
      <c r="F18" s="91"/>
      <c r="G18" s="14"/>
      <c r="H18" s="15">
        <v>42892</v>
      </c>
      <c r="I18" s="15">
        <v>42953</v>
      </c>
      <c r="J18" s="122"/>
      <c r="K18" s="14" t="str">
        <f t="shared" si="0"/>
        <v>OUI</v>
      </c>
      <c r="L18" s="16" t="str">
        <f t="shared" si="1"/>
        <v>Y</v>
      </c>
      <c r="M18" s="16" t="str">
        <f t="shared" si="2"/>
        <v>Y</v>
      </c>
      <c r="N18" s="16" t="str">
        <f t="shared" si="3"/>
        <v/>
      </c>
      <c r="O18" s="16" t="str">
        <f>IF(H18=CRQ!$A$1,L18,"")</f>
        <v/>
      </c>
      <c r="P18" s="16" t="str">
        <f>IF(I18=CRQ!$A$1-1,L18,"")</f>
        <v/>
      </c>
      <c r="Q18" s="8"/>
      <c r="R18" s="8"/>
    </row>
    <row r="19" spans="1:21" ht="12.75" customHeight="1" x14ac:dyDescent="0.2">
      <c r="A19" s="14"/>
      <c r="B19" s="14" t="s">
        <v>5</v>
      </c>
      <c r="C19" s="14"/>
      <c r="D19" s="14"/>
      <c r="E19" s="14"/>
      <c r="F19" s="91"/>
      <c r="G19" s="14"/>
      <c r="H19" s="15">
        <v>42893</v>
      </c>
      <c r="I19" s="15">
        <v>42953</v>
      </c>
      <c r="J19" s="122"/>
      <c r="K19" s="14" t="str">
        <f t="shared" si="0"/>
        <v>OUI</v>
      </c>
      <c r="L19" s="16" t="str">
        <f t="shared" si="1"/>
        <v>Y</v>
      </c>
      <c r="M19" s="16" t="str">
        <f t="shared" si="2"/>
        <v>Y</v>
      </c>
      <c r="N19" s="16" t="str">
        <f t="shared" si="3"/>
        <v/>
      </c>
      <c r="O19" s="16" t="str">
        <f>IF(H19=CRQ!$A$1,L19,"")</f>
        <v/>
      </c>
      <c r="P19" s="16" t="str">
        <f>IF(I19=CRQ!$A$1-1,L19,"")</f>
        <v/>
      </c>
      <c r="Q19" s="8"/>
      <c r="R19" s="8"/>
    </row>
    <row r="20" spans="1:21" ht="12.75" customHeight="1" x14ac:dyDescent="0.2">
      <c r="A20" s="14"/>
      <c r="B20" s="14" t="s">
        <v>5</v>
      </c>
      <c r="C20" s="14"/>
      <c r="D20" s="14"/>
      <c r="E20" s="14"/>
      <c r="F20" s="91"/>
      <c r="G20" s="14"/>
      <c r="H20" s="15">
        <v>42893</v>
      </c>
      <c r="I20" s="15">
        <v>42953</v>
      </c>
      <c r="J20" s="122"/>
      <c r="K20" s="14" t="str">
        <f t="shared" si="0"/>
        <v>OUI</v>
      </c>
      <c r="L20" s="16" t="str">
        <f t="shared" si="1"/>
        <v>Y</v>
      </c>
      <c r="M20" s="16" t="str">
        <f t="shared" si="2"/>
        <v>Y</v>
      </c>
      <c r="N20" s="16" t="str">
        <f t="shared" si="3"/>
        <v/>
      </c>
      <c r="O20" s="16" t="str">
        <f>IF(H20=CRQ!$A$1,L20,"")</f>
        <v/>
      </c>
      <c r="P20" s="16" t="str">
        <f>IF(I20=CRQ!$A$1-1,L20,"")</f>
        <v/>
      </c>
      <c r="Q20" s="8"/>
      <c r="R20" s="8"/>
    </row>
    <row r="21" spans="1:21" ht="12.75" customHeight="1" x14ac:dyDescent="0.2">
      <c r="A21" s="14"/>
      <c r="B21" s="14" t="s">
        <v>5</v>
      </c>
      <c r="C21" s="14"/>
      <c r="D21" s="14"/>
      <c r="E21" s="14"/>
      <c r="F21" s="91"/>
      <c r="G21" s="14"/>
      <c r="H21" s="15">
        <v>42893</v>
      </c>
      <c r="I21" s="15">
        <v>42953</v>
      </c>
      <c r="J21" s="122"/>
      <c r="K21" s="14" t="str">
        <f t="shared" si="0"/>
        <v>OUI</v>
      </c>
      <c r="L21" s="16" t="str">
        <f t="shared" si="1"/>
        <v>Y</v>
      </c>
      <c r="M21" s="16" t="str">
        <f t="shared" si="2"/>
        <v>Y</v>
      </c>
      <c r="N21" s="16" t="str">
        <f t="shared" si="3"/>
        <v/>
      </c>
      <c r="O21" s="16" t="str">
        <f>IF(H21=CRQ!$A$1,L21,"")</f>
        <v/>
      </c>
      <c r="P21" s="16" t="str">
        <f>IF(I21=CRQ!$A$1-1,L21,"")</f>
        <v/>
      </c>
      <c r="Q21" s="8"/>
      <c r="R21" s="8"/>
    </row>
    <row r="22" spans="1:21" ht="12.75" customHeight="1" x14ac:dyDescent="0.2">
      <c r="A22" s="14"/>
      <c r="B22" s="14" t="s">
        <v>11</v>
      </c>
      <c r="C22" s="14"/>
      <c r="D22" s="14"/>
      <c r="E22" s="14"/>
      <c r="F22" s="91"/>
      <c r="G22" s="14"/>
      <c r="H22" s="15">
        <v>42893</v>
      </c>
      <c r="I22" s="15">
        <v>42953</v>
      </c>
      <c r="J22" s="122"/>
      <c r="K22" s="14" t="str">
        <f t="shared" si="0"/>
        <v>OUI</v>
      </c>
      <c r="L22" s="16" t="str">
        <f t="shared" si="1"/>
        <v>Y</v>
      </c>
      <c r="M22" s="16" t="str">
        <f t="shared" si="2"/>
        <v>Y</v>
      </c>
      <c r="N22" s="16" t="str">
        <f t="shared" si="3"/>
        <v/>
      </c>
      <c r="O22" s="16" t="str">
        <f>IF(H22=CRQ!$A$1,L22,"")</f>
        <v/>
      </c>
      <c r="P22" s="16" t="str">
        <f>IF(I22=CRQ!$A$1-1,L22,"")</f>
        <v/>
      </c>
      <c r="Q22" s="8"/>
      <c r="R22" s="8"/>
    </row>
    <row r="23" spans="1:21" ht="12.75" customHeight="1" x14ac:dyDescent="0.2">
      <c r="A23" s="14"/>
      <c r="B23" s="14" t="s">
        <v>11</v>
      </c>
      <c r="C23" s="14"/>
      <c r="D23" s="14"/>
      <c r="E23" s="14"/>
      <c r="F23" s="91"/>
      <c r="G23" s="14"/>
      <c r="H23" s="15">
        <v>42893</v>
      </c>
      <c r="I23" s="15">
        <v>42953</v>
      </c>
      <c r="J23" s="122"/>
      <c r="K23" s="14" t="str">
        <f t="shared" si="0"/>
        <v>OUI</v>
      </c>
      <c r="L23" s="16" t="str">
        <f t="shared" si="1"/>
        <v>Y</v>
      </c>
      <c r="M23" s="16" t="str">
        <f t="shared" si="2"/>
        <v>Y</v>
      </c>
      <c r="N23" s="16" t="str">
        <f t="shared" si="3"/>
        <v/>
      </c>
      <c r="O23" s="16" t="str">
        <f>IF(H23=CRQ!$A$1,L23,"")</f>
        <v/>
      </c>
      <c r="P23" s="16" t="str">
        <f>IF(I23=CRQ!$A$1-1,L23,"")</f>
        <v/>
      </c>
      <c r="Q23" s="8"/>
      <c r="R23" s="8"/>
    </row>
    <row r="24" spans="1:21" ht="12.75" customHeight="1" x14ac:dyDescent="0.2">
      <c r="A24" s="14"/>
      <c r="B24" s="14" t="s">
        <v>17</v>
      </c>
      <c r="C24" s="14"/>
      <c r="D24" s="14"/>
      <c r="E24" s="14"/>
      <c r="F24" s="91"/>
      <c r="G24" s="14"/>
      <c r="H24" s="15">
        <v>42893</v>
      </c>
      <c r="I24" s="15">
        <v>42953</v>
      </c>
      <c r="J24" s="122"/>
      <c r="K24" s="14" t="str">
        <f t="shared" si="0"/>
        <v>OUI</v>
      </c>
      <c r="L24" s="16" t="str">
        <f t="shared" si="1"/>
        <v>Z</v>
      </c>
      <c r="M24" s="16" t="str">
        <f t="shared" si="2"/>
        <v>Z</v>
      </c>
      <c r="N24" s="16" t="str">
        <f t="shared" si="3"/>
        <v/>
      </c>
      <c r="O24" s="16" t="str">
        <f>IF(H24=CRQ!$A$1,L24,"")</f>
        <v/>
      </c>
      <c r="P24" s="16" t="str">
        <f>IF(I24=CRQ!$A$1-1,L24,"")</f>
        <v/>
      </c>
      <c r="Q24" s="8"/>
      <c r="R24" s="8"/>
    </row>
    <row r="25" spans="1:21" ht="12.75" customHeight="1" x14ac:dyDescent="0.2">
      <c r="A25" s="14"/>
      <c r="B25" s="14" t="s">
        <v>18</v>
      </c>
      <c r="C25" s="14"/>
      <c r="D25" s="14"/>
      <c r="E25" s="14"/>
      <c r="F25" s="91"/>
      <c r="G25" s="14"/>
      <c r="H25" s="15">
        <v>42893</v>
      </c>
      <c r="I25" s="15">
        <v>42897</v>
      </c>
      <c r="J25" s="122"/>
      <c r="K25" s="14" t="str">
        <f t="shared" si="0"/>
        <v>NON</v>
      </c>
      <c r="L25" s="16" t="str">
        <f t="shared" si="1"/>
        <v>Z</v>
      </c>
      <c r="M25" s="16" t="str">
        <f t="shared" si="2"/>
        <v/>
      </c>
      <c r="N25" s="16" t="str">
        <f t="shared" si="3"/>
        <v/>
      </c>
      <c r="O25" s="16" t="str">
        <f>IF(H25=CRQ!$A$1,L25,"")</f>
        <v/>
      </c>
      <c r="P25" s="16" t="str">
        <f>IF(I25=CRQ!$A$1-1,L25,"")</f>
        <v/>
      </c>
      <c r="Q25" s="8"/>
      <c r="R25" s="8"/>
    </row>
    <row r="26" spans="1:21" ht="12.75" customHeight="1" x14ac:dyDescent="0.2">
      <c r="A26" s="14"/>
      <c r="B26" s="14" t="s">
        <v>20</v>
      </c>
      <c r="C26" s="14"/>
      <c r="D26" s="14"/>
      <c r="E26" s="14"/>
      <c r="F26" s="91"/>
      <c r="G26" s="14"/>
      <c r="H26" s="15">
        <v>42898</v>
      </c>
      <c r="I26" s="15">
        <v>42953</v>
      </c>
      <c r="J26" s="122"/>
      <c r="K26" s="14" t="str">
        <f t="shared" si="0"/>
        <v>OUI</v>
      </c>
      <c r="L26" s="16" t="str">
        <f t="shared" si="1"/>
        <v>Z</v>
      </c>
      <c r="M26" s="16" t="str">
        <f t="shared" si="2"/>
        <v>Z</v>
      </c>
      <c r="N26" s="16" t="str">
        <f t="shared" si="3"/>
        <v/>
      </c>
      <c r="O26" s="16"/>
      <c r="P26" s="16"/>
      <c r="Q26" s="8"/>
      <c r="R26" s="8"/>
    </row>
    <row r="27" spans="1:21" ht="12.75" customHeight="1" x14ac:dyDescent="0.2">
      <c r="A27" s="14"/>
      <c r="B27" s="14" t="s">
        <v>17</v>
      </c>
      <c r="C27" s="14"/>
      <c r="D27" s="14"/>
      <c r="E27" s="14"/>
      <c r="F27" s="91"/>
      <c r="G27" s="14"/>
      <c r="H27" s="15">
        <v>42893</v>
      </c>
      <c r="I27" s="15">
        <v>42925</v>
      </c>
      <c r="J27" s="122"/>
      <c r="K27" s="14" t="str">
        <f t="shared" si="0"/>
        <v>OUI</v>
      </c>
      <c r="L27" s="16" t="str">
        <f t="shared" si="1"/>
        <v>Z</v>
      </c>
      <c r="M27" s="16" t="str">
        <f t="shared" si="2"/>
        <v>Z</v>
      </c>
      <c r="N27" s="16" t="str">
        <f t="shared" si="3"/>
        <v/>
      </c>
      <c r="O27" s="16" t="str">
        <f>IF(H27=CRQ!$A$1,L27,"")</f>
        <v/>
      </c>
      <c r="P27" s="16" t="str">
        <f>IF(I27=CRQ!$A$1-1,L27,"")</f>
        <v/>
      </c>
      <c r="Q27" s="8"/>
      <c r="R27" s="8"/>
    </row>
    <row r="28" spans="1:21" ht="12.75" customHeight="1" x14ac:dyDescent="0.2">
      <c r="A28" s="14"/>
      <c r="B28" s="14" t="s">
        <v>17</v>
      </c>
      <c r="C28" s="14"/>
      <c r="D28" s="14"/>
      <c r="E28" s="14"/>
      <c r="F28" s="91"/>
      <c r="G28" s="14"/>
      <c r="H28" s="15">
        <v>42926</v>
      </c>
      <c r="I28" s="15">
        <v>42953</v>
      </c>
      <c r="J28" s="122"/>
      <c r="K28" s="14" t="str">
        <f t="shared" si="0"/>
        <v>NON</v>
      </c>
      <c r="L28" s="16" t="str">
        <f t="shared" si="1"/>
        <v>Z</v>
      </c>
      <c r="M28" s="16" t="str">
        <f t="shared" si="2"/>
        <v/>
      </c>
      <c r="N28" s="16" t="str">
        <f t="shared" si="3"/>
        <v/>
      </c>
      <c r="O28" s="16" t="str">
        <f>IF(H28=CRQ!$A$1,L28,"")</f>
        <v/>
      </c>
      <c r="P28" s="16" t="str">
        <f>IF(I28=CRQ!$A$1-1,L28,"")</f>
        <v/>
      </c>
      <c r="Q28" s="8"/>
      <c r="R28" s="8"/>
    </row>
    <row r="29" spans="1:21" ht="12.75" customHeight="1" x14ac:dyDescent="0.2">
      <c r="A29" s="14"/>
      <c r="B29" s="14" t="s">
        <v>17</v>
      </c>
      <c r="C29" s="14"/>
      <c r="D29" s="14"/>
      <c r="E29" s="14"/>
      <c r="F29" s="91"/>
      <c r="G29" s="14"/>
      <c r="H29" s="15">
        <v>42893</v>
      </c>
      <c r="I29" s="15">
        <v>42925</v>
      </c>
      <c r="J29" s="122"/>
      <c r="K29" s="14" t="str">
        <f t="shared" si="0"/>
        <v>OUI</v>
      </c>
      <c r="L29" s="16" t="str">
        <f t="shared" si="1"/>
        <v>Z</v>
      </c>
      <c r="M29" s="16" t="str">
        <f t="shared" si="2"/>
        <v>Z</v>
      </c>
      <c r="N29" s="16" t="str">
        <f t="shared" si="3"/>
        <v/>
      </c>
      <c r="O29" s="16" t="str">
        <f>IF(H29=CRQ!$A$1,L29,"")</f>
        <v/>
      </c>
      <c r="P29" s="16" t="str">
        <f>IF(I29=CRQ!$A$1-1,L29,"")</f>
        <v/>
      </c>
      <c r="Q29" s="8"/>
      <c r="R29" s="8"/>
    </row>
    <row r="30" spans="1:21" ht="12.75" customHeight="1" x14ac:dyDescent="0.2">
      <c r="A30" s="14"/>
      <c r="B30" s="14" t="s">
        <v>17</v>
      </c>
      <c r="C30" s="14"/>
      <c r="D30" s="14"/>
      <c r="E30" s="14"/>
      <c r="F30" s="91"/>
      <c r="G30" s="14"/>
      <c r="H30" s="15">
        <v>42926</v>
      </c>
      <c r="I30" s="15">
        <v>42953</v>
      </c>
      <c r="J30" s="122"/>
      <c r="K30" s="14" t="str">
        <f t="shared" si="0"/>
        <v>NON</v>
      </c>
      <c r="L30" s="16" t="str">
        <f t="shared" si="1"/>
        <v>Z</v>
      </c>
      <c r="M30" s="16" t="str">
        <f t="shared" si="2"/>
        <v/>
      </c>
      <c r="N30" s="16" t="str">
        <f t="shared" si="3"/>
        <v/>
      </c>
      <c r="O30" s="16" t="str">
        <f>IF(H30=CRQ!$A$1,L30,"")</f>
        <v/>
      </c>
      <c r="P30" s="16" t="str">
        <f>IF(I30=CRQ!$A$1-1,L30,"")</f>
        <v/>
      </c>
      <c r="Q30" s="8"/>
      <c r="R30" s="8"/>
      <c r="S30" s="1"/>
      <c r="T30" s="1"/>
      <c r="U30" s="1"/>
    </row>
    <row r="31" spans="1:21" ht="12.75" customHeight="1" x14ac:dyDescent="0.2">
      <c r="A31" s="14"/>
      <c r="B31" s="14" t="s">
        <v>19</v>
      </c>
      <c r="C31" s="14"/>
      <c r="D31" s="14"/>
      <c r="E31" s="14"/>
      <c r="F31" s="91"/>
      <c r="G31" s="14"/>
      <c r="H31" s="15">
        <v>42892</v>
      </c>
      <c r="I31" s="15">
        <v>42953</v>
      </c>
      <c r="J31" s="122"/>
      <c r="K31" s="14" t="str">
        <f t="shared" si="0"/>
        <v>OUI</v>
      </c>
      <c r="L31" s="16" t="str">
        <f t="shared" si="1"/>
        <v>Z</v>
      </c>
      <c r="M31" s="16" t="str">
        <f t="shared" si="2"/>
        <v>Z</v>
      </c>
      <c r="N31" s="16" t="str">
        <f t="shared" si="3"/>
        <v/>
      </c>
      <c r="O31" s="16" t="str">
        <f>IF(H31=CRQ!$A$1,L31,"")</f>
        <v/>
      </c>
      <c r="P31" s="16" t="str">
        <f>IF(I31=CRQ!$A$1-1,L31,"")</f>
        <v/>
      </c>
      <c r="Q31" s="8"/>
      <c r="R31" s="8"/>
      <c r="S31" s="1"/>
      <c r="T31" s="1"/>
      <c r="U31" s="1"/>
    </row>
    <row r="32" spans="1:21" ht="12.75" customHeight="1" x14ac:dyDescent="0.2">
      <c r="A32" s="14"/>
      <c r="B32" s="14" t="s">
        <v>20</v>
      </c>
      <c r="C32" s="14"/>
      <c r="D32" s="14"/>
      <c r="E32" s="14"/>
      <c r="F32" s="91"/>
      <c r="G32" s="14"/>
      <c r="H32" s="15">
        <v>42892</v>
      </c>
      <c r="I32" s="15">
        <v>42953</v>
      </c>
      <c r="J32" s="122"/>
      <c r="K32" s="14" t="str">
        <f t="shared" si="0"/>
        <v>OUI</v>
      </c>
      <c r="L32" s="16" t="str">
        <f t="shared" si="1"/>
        <v>Z</v>
      </c>
      <c r="M32" s="16" t="str">
        <f t="shared" si="2"/>
        <v>Z</v>
      </c>
      <c r="N32" s="16" t="str">
        <f t="shared" si="3"/>
        <v/>
      </c>
      <c r="O32" s="16" t="str">
        <f>IF(H32=CRQ!$A$1,L32,"")</f>
        <v/>
      </c>
      <c r="P32" s="16" t="str">
        <f>IF(I32=CRQ!$A$1-1,L32,"")</f>
        <v/>
      </c>
      <c r="Q32" s="8"/>
      <c r="R32" s="8"/>
      <c r="S32" s="1"/>
      <c r="T32" s="1"/>
      <c r="U32" s="1"/>
    </row>
    <row r="33" spans="1:21" ht="12.75" customHeight="1" x14ac:dyDescent="0.2">
      <c r="A33" s="14"/>
      <c r="B33" s="14" t="s">
        <v>21</v>
      </c>
      <c r="C33" s="14"/>
      <c r="D33" s="14"/>
      <c r="E33" s="14"/>
      <c r="F33" s="91"/>
      <c r="G33" s="14"/>
      <c r="H33" s="15">
        <v>42893</v>
      </c>
      <c r="I33" s="15">
        <v>42922</v>
      </c>
      <c r="J33" s="122"/>
      <c r="K33" s="14" t="str">
        <f t="shared" si="0"/>
        <v>OUI</v>
      </c>
      <c r="L33" s="16" t="str">
        <f t="shared" si="1"/>
        <v>Z</v>
      </c>
      <c r="M33" s="16" t="str">
        <f t="shared" si="2"/>
        <v>Z</v>
      </c>
      <c r="N33" s="16" t="str">
        <f t="shared" si="3"/>
        <v/>
      </c>
      <c r="O33" s="16" t="str">
        <f>IF(H33=CRQ!$A$1,L33,"")</f>
        <v/>
      </c>
      <c r="P33" s="16" t="str">
        <f>IF(I33=CRQ!$A$1-1,L33,"")</f>
        <v/>
      </c>
      <c r="Q33" s="8"/>
      <c r="R33" s="8"/>
      <c r="S33" s="1"/>
      <c r="T33" s="1"/>
      <c r="U33" s="1"/>
    </row>
    <row r="34" spans="1:21" ht="12.75" customHeight="1" x14ac:dyDescent="0.2">
      <c r="A34" s="14"/>
      <c r="B34" s="14" t="s">
        <v>20</v>
      </c>
      <c r="C34" s="14"/>
      <c r="D34" s="14"/>
      <c r="E34" s="14"/>
      <c r="F34" s="91"/>
      <c r="G34" s="14"/>
      <c r="H34" s="15">
        <v>42923</v>
      </c>
      <c r="I34" s="15">
        <v>42953</v>
      </c>
      <c r="J34" s="122"/>
      <c r="K34" s="14" t="str">
        <f t="shared" si="0"/>
        <v>NON</v>
      </c>
      <c r="L34" s="16" t="str">
        <f t="shared" si="1"/>
        <v>Z</v>
      </c>
      <c r="M34" s="16" t="str">
        <f t="shared" si="2"/>
        <v/>
      </c>
      <c r="N34" s="16" t="str">
        <f t="shared" si="3"/>
        <v/>
      </c>
      <c r="O34" s="16" t="str">
        <f>IF(H34=CRQ!$A$1,L34,"")</f>
        <v/>
      </c>
      <c r="P34" s="16" t="str">
        <f>IF(I34=CRQ!$A$1-1,L34,"")</f>
        <v/>
      </c>
      <c r="Q34" s="8"/>
      <c r="R34" s="8"/>
      <c r="S34" s="1"/>
      <c r="T34" s="1"/>
      <c r="U34" s="1"/>
    </row>
    <row r="35" spans="1:21" ht="12.75" customHeight="1" x14ac:dyDescent="0.2">
      <c r="A35" s="14"/>
      <c r="B35" s="14" t="s">
        <v>21</v>
      </c>
      <c r="C35" s="14"/>
      <c r="D35" s="14"/>
      <c r="E35" s="14"/>
      <c r="F35" s="91"/>
      <c r="G35" s="14"/>
      <c r="H35" s="15">
        <v>42893</v>
      </c>
      <c r="I35" s="15">
        <v>42953</v>
      </c>
      <c r="J35" s="122"/>
      <c r="K35" s="14" t="str">
        <f t="shared" si="0"/>
        <v>OUI</v>
      </c>
      <c r="L35" s="16" t="str">
        <f t="shared" si="1"/>
        <v>Z</v>
      </c>
      <c r="M35" s="16" t="str">
        <f t="shared" si="2"/>
        <v>Z</v>
      </c>
      <c r="N35" s="16" t="str">
        <f t="shared" si="3"/>
        <v/>
      </c>
      <c r="O35" s="16" t="str">
        <f>IF(H35=CRQ!$A$1,L35,"")</f>
        <v/>
      </c>
      <c r="P35" s="16" t="str">
        <f>IF(I35=CRQ!$A$1-1,L35,"")</f>
        <v/>
      </c>
      <c r="Q35" s="8"/>
      <c r="R35" s="8"/>
      <c r="S35" s="1"/>
      <c r="T35" s="1"/>
      <c r="U35" s="1"/>
    </row>
    <row r="36" spans="1:21" ht="12.75" customHeight="1" x14ac:dyDescent="0.2">
      <c r="A36" s="14"/>
      <c r="B36" s="14" t="s">
        <v>20</v>
      </c>
      <c r="C36" s="14"/>
      <c r="D36" s="14"/>
      <c r="E36" s="14"/>
      <c r="F36" s="91"/>
      <c r="G36" s="14"/>
      <c r="H36" s="15">
        <v>42893</v>
      </c>
      <c r="I36" s="15">
        <v>42953</v>
      </c>
      <c r="J36" s="122"/>
      <c r="K36" s="14" t="str">
        <f t="shared" ref="K36:K67" si="4">IF(AND($K$2&gt;=H36,$K$2&lt;=I36),"OUI","NON")</f>
        <v>OUI</v>
      </c>
      <c r="L36" s="16" t="str">
        <f t="shared" ref="L36:L67" si="5">IF(OR(B36="CES",B36="CNE",B36="LTN",B36="SLT",B36="ASP"),"X",IF(OR(B36="ACH",B36="ADC",B36="ADJ",B36="MAJ",B36="MJR",B36="MDL",B36="MCH",B36="MDC",B36="SGT",B36="SGC",B36="SCH"),"Y","Z"))</f>
        <v>Z</v>
      </c>
      <c r="M36" s="16" t="str">
        <f t="shared" ref="M36:M67" si="6">IF(K36="OUI",L36,"")</f>
        <v>Z</v>
      </c>
      <c r="N36" s="16" t="str">
        <f t="shared" ref="N36:N67" si="7">IF(C36="R",M36,"")</f>
        <v/>
      </c>
      <c r="O36" s="16" t="str">
        <f>IF(H36=CRQ!$A$1,L36,"")</f>
        <v/>
      </c>
      <c r="P36" s="16" t="str">
        <f>IF(I36=CRQ!$A$1-1,L36,"")</f>
        <v/>
      </c>
      <c r="Q36" s="8"/>
      <c r="R36" s="8"/>
      <c r="S36" s="1"/>
      <c r="T36" s="1"/>
      <c r="U36" s="1"/>
    </row>
    <row r="37" spans="1:21" ht="12.75" customHeight="1" x14ac:dyDescent="0.2">
      <c r="A37" s="14"/>
      <c r="B37" s="14" t="s">
        <v>20</v>
      </c>
      <c r="C37" s="14"/>
      <c r="D37" s="14"/>
      <c r="E37" s="14"/>
      <c r="F37" s="91"/>
      <c r="G37" s="14"/>
      <c r="H37" s="15">
        <v>42893</v>
      </c>
      <c r="I37" s="15">
        <v>42953</v>
      </c>
      <c r="J37" s="122"/>
      <c r="K37" s="14" t="str">
        <f t="shared" si="4"/>
        <v>OUI</v>
      </c>
      <c r="L37" s="16" t="str">
        <f t="shared" si="5"/>
        <v>Z</v>
      </c>
      <c r="M37" s="16" t="str">
        <f t="shared" si="6"/>
        <v>Z</v>
      </c>
      <c r="N37" s="16" t="str">
        <f t="shared" si="7"/>
        <v/>
      </c>
      <c r="O37" s="16" t="str">
        <f>IF(H37=CRQ!$A$1,L37,"")</f>
        <v/>
      </c>
      <c r="P37" s="16" t="str">
        <f>IF(I37=CRQ!$A$1-1,L37,"")</f>
        <v/>
      </c>
      <c r="Q37" s="8"/>
      <c r="R37" s="8"/>
      <c r="S37" s="1"/>
      <c r="T37" s="1"/>
      <c r="U37" s="1"/>
    </row>
    <row r="38" spans="1:21" ht="12.75" customHeight="1" x14ac:dyDescent="0.2">
      <c r="A38" s="14"/>
      <c r="B38" s="14" t="s">
        <v>22</v>
      </c>
      <c r="C38" s="14"/>
      <c r="D38" s="14"/>
      <c r="E38" s="14"/>
      <c r="F38" s="91"/>
      <c r="G38" s="14"/>
      <c r="H38" s="15">
        <v>42893</v>
      </c>
      <c r="I38" s="15">
        <v>42953</v>
      </c>
      <c r="J38" s="122"/>
      <c r="K38" s="14" t="str">
        <f t="shared" si="4"/>
        <v>OUI</v>
      </c>
      <c r="L38" s="16" t="str">
        <f t="shared" si="5"/>
        <v>Z</v>
      </c>
      <c r="M38" s="16" t="str">
        <f t="shared" si="6"/>
        <v>Z</v>
      </c>
      <c r="N38" s="16" t="str">
        <f t="shared" si="7"/>
        <v/>
      </c>
      <c r="O38" s="16" t="str">
        <f>IF(H38=CRQ!$A$1,L38,"")</f>
        <v/>
      </c>
      <c r="P38" s="16" t="str">
        <f>IF(I38=CRQ!$A$1-1,L38,"")</f>
        <v/>
      </c>
      <c r="Q38" s="8"/>
      <c r="R38" s="8"/>
      <c r="S38" s="1"/>
      <c r="T38" s="1"/>
      <c r="U38" s="1"/>
    </row>
    <row r="39" spans="1:21" ht="12.75" customHeight="1" x14ac:dyDescent="0.2">
      <c r="A39" s="14"/>
      <c r="B39" s="14" t="s">
        <v>22</v>
      </c>
      <c r="C39" s="14"/>
      <c r="D39" s="14"/>
      <c r="E39" s="14"/>
      <c r="F39" s="91"/>
      <c r="G39" s="14"/>
      <c r="H39" s="15">
        <v>42893</v>
      </c>
      <c r="I39" s="15">
        <v>42953</v>
      </c>
      <c r="J39" s="122"/>
      <c r="K39" s="14" t="str">
        <f t="shared" si="4"/>
        <v>OUI</v>
      </c>
      <c r="L39" s="16" t="str">
        <f t="shared" si="5"/>
        <v>Z</v>
      </c>
      <c r="M39" s="16" t="str">
        <f t="shared" si="6"/>
        <v>Z</v>
      </c>
      <c r="N39" s="16" t="str">
        <f t="shared" si="7"/>
        <v/>
      </c>
      <c r="O39" s="16" t="str">
        <f>IF(H39=CRQ!$A$1,L39,"")</f>
        <v/>
      </c>
      <c r="P39" s="16" t="str">
        <f>IF(I39=CRQ!$A$1-1,L39,"")</f>
        <v/>
      </c>
      <c r="Q39" s="8"/>
      <c r="R39" s="8"/>
      <c r="S39" s="1"/>
      <c r="T39" s="1"/>
      <c r="U39" s="1"/>
    </row>
    <row r="40" spans="1:21" ht="12.75" customHeight="1" x14ac:dyDescent="0.2">
      <c r="A40" s="14"/>
      <c r="B40" s="14" t="s">
        <v>22</v>
      </c>
      <c r="C40" s="14"/>
      <c r="D40" s="14"/>
      <c r="E40" s="14"/>
      <c r="F40" s="91"/>
      <c r="G40" s="14"/>
      <c r="H40" s="15">
        <v>42893</v>
      </c>
      <c r="I40" s="15">
        <v>42953</v>
      </c>
      <c r="J40" s="122"/>
      <c r="K40" s="14" t="str">
        <f t="shared" si="4"/>
        <v>OUI</v>
      </c>
      <c r="L40" s="16" t="str">
        <f t="shared" si="5"/>
        <v>Z</v>
      </c>
      <c r="M40" s="16" t="str">
        <f t="shared" si="6"/>
        <v>Z</v>
      </c>
      <c r="N40" s="16" t="str">
        <f t="shared" si="7"/>
        <v/>
      </c>
      <c r="O40" s="16" t="str">
        <f>IF(H40=CRQ!$A$1,L40,"")</f>
        <v/>
      </c>
      <c r="P40" s="16" t="str">
        <f>IF(I40=CRQ!$A$1-1,L40,"")</f>
        <v/>
      </c>
      <c r="Q40" s="8"/>
      <c r="R40" s="8"/>
      <c r="S40" s="1"/>
      <c r="T40" s="1"/>
      <c r="U40" s="1"/>
    </row>
    <row r="41" spans="1:21" ht="12.75" customHeight="1" x14ac:dyDescent="0.2">
      <c r="A41" s="14"/>
      <c r="B41" s="14" t="s">
        <v>17</v>
      </c>
      <c r="C41" s="14"/>
      <c r="D41" s="14"/>
      <c r="E41" s="14"/>
      <c r="F41" s="91"/>
      <c r="G41" s="14"/>
      <c r="H41" s="15">
        <v>42893</v>
      </c>
      <c r="I41" s="15">
        <v>42922</v>
      </c>
      <c r="J41" s="122"/>
      <c r="K41" s="14" t="str">
        <f t="shared" si="4"/>
        <v>OUI</v>
      </c>
      <c r="L41" s="16" t="str">
        <f t="shared" si="5"/>
        <v>Z</v>
      </c>
      <c r="M41" s="16" t="str">
        <f t="shared" si="6"/>
        <v>Z</v>
      </c>
      <c r="N41" s="16" t="str">
        <f t="shared" si="7"/>
        <v/>
      </c>
      <c r="O41" s="16" t="str">
        <f>IF(H41=CRQ!$A$1,L41,"")</f>
        <v/>
      </c>
      <c r="P41" s="16" t="str">
        <f>IF(I41=CRQ!$A$1-1,L41,"")</f>
        <v/>
      </c>
      <c r="Q41" s="8"/>
      <c r="R41" s="8"/>
      <c r="S41" s="1"/>
      <c r="T41" s="1"/>
      <c r="U41" s="1"/>
    </row>
    <row r="42" spans="1:21" ht="12.75" customHeight="1" x14ac:dyDescent="0.2">
      <c r="A42" s="14"/>
      <c r="B42" s="14" t="s">
        <v>21</v>
      </c>
      <c r="C42" s="14"/>
      <c r="D42" s="14"/>
      <c r="E42" s="14"/>
      <c r="F42" s="91"/>
      <c r="G42" s="14"/>
      <c r="H42" s="15">
        <v>42923</v>
      </c>
      <c r="I42" s="15">
        <v>42953</v>
      </c>
      <c r="J42" s="122"/>
      <c r="K42" s="14" t="str">
        <f t="shared" si="4"/>
        <v>NON</v>
      </c>
      <c r="L42" s="16" t="str">
        <f t="shared" si="5"/>
        <v>Z</v>
      </c>
      <c r="M42" s="16" t="str">
        <f t="shared" si="6"/>
        <v/>
      </c>
      <c r="N42" s="16" t="str">
        <f t="shared" si="7"/>
        <v/>
      </c>
      <c r="O42" s="16" t="str">
        <f>IF(H42=CRQ!$A$1,L42,"")</f>
        <v/>
      </c>
      <c r="P42" s="16" t="str">
        <f>IF(I42=CRQ!$A$1-1,L42,"")</f>
        <v/>
      </c>
      <c r="Q42" s="8"/>
      <c r="R42" s="8"/>
      <c r="S42" s="1"/>
      <c r="T42" s="1"/>
      <c r="U42" s="1"/>
    </row>
    <row r="43" spans="1:21" ht="12.75" customHeight="1" x14ac:dyDescent="0.2">
      <c r="A43" s="14"/>
      <c r="B43" s="14" t="s">
        <v>17</v>
      </c>
      <c r="C43" s="14"/>
      <c r="D43" s="14"/>
      <c r="E43" s="14"/>
      <c r="F43" s="91"/>
      <c r="G43" s="14"/>
      <c r="H43" s="15">
        <v>42892</v>
      </c>
      <c r="I43" s="15">
        <v>42953</v>
      </c>
      <c r="J43" s="122"/>
      <c r="K43" s="14" t="str">
        <f t="shared" si="4"/>
        <v>OUI</v>
      </c>
      <c r="L43" s="16" t="str">
        <f t="shared" si="5"/>
        <v>Z</v>
      </c>
      <c r="M43" s="16" t="str">
        <f t="shared" si="6"/>
        <v>Z</v>
      </c>
      <c r="N43" s="16" t="str">
        <f t="shared" si="7"/>
        <v/>
      </c>
      <c r="O43" s="16" t="str">
        <f>IF(H43=CRQ!$A$1,L43,"")</f>
        <v/>
      </c>
      <c r="P43" s="16" t="str">
        <f>IF(I43=CRQ!$A$1-1,L43,"")</f>
        <v/>
      </c>
      <c r="Q43" s="8"/>
      <c r="R43" s="8"/>
      <c r="S43" s="1"/>
      <c r="T43" s="1"/>
      <c r="U43" s="1"/>
    </row>
    <row r="44" spans="1:21" ht="12.75" customHeight="1" x14ac:dyDescent="0.2">
      <c r="A44" s="14"/>
      <c r="B44" s="14" t="s">
        <v>21</v>
      </c>
      <c r="C44" s="14"/>
      <c r="D44" s="14"/>
      <c r="E44" s="14"/>
      <c r="F44" s="91"/>
      <c r="G44" s="14"/>
      <c r="H44" s="15">
        <v>42893</v>
      </c>
      <c r="I44" s="15">
        <v>42953</v>
      </c>
      <c r="J44" s="122"/>
      <c r="K44" s="14" t="str">
        <f t="shared" si="4"/>
        <v>OUI</v>
      </c>
      <c r="L44" s="16" t="str">
        <f t="shared" si="5"/>
        <v>Z</v>
      </c>
      <c r="M44" s="16" t="str">
        <f t="shared" si="6"/>
        <v>Z</v>
      </c>
      <c r="N44" s="16" t="str">
        <f t="shared" si="7"/>
        <v/>
      </c>
      <c r="O44" s="16" t="str">
        <f>IF(H44=CRQ!$A$1,L44,"")</f>
        <v/>
      </c>
      <c r="P44" s="16" t="str">
        <f>IF(I44=CRQ!$A$1-1,L44,"")</f>
        <v/>
      </c>
      <c r="Q44" s="8"/>
      <c r="R44" s="8"/>
      <c r="S44" s="1"/>
      <c r="T44" s="1"/>
      <c r="U44" s="1"/>
    </row>
    <row r="45" spans="1:21" ht="12.75" customHeight="1" x14ac:dyDescent="0.2">
      <c r="A45" s="14"/>
      <c r="B45" s="14" t="s">
        <v>20</v>
      </c>
      <c r="C45" s="14"/>
      <c r="D45" s="14"/>
      <c r="E45" s="14"/>
      <c r="F45" s="91"/>
      <c r="G45" s="14"/>
      <c r="H45" s="15">
        <v>42893</v>
      </c>
      <c r="I45" s="15">
        <v>42953</v>
      </c>
      <c r="J45" s="122"/>
      <c r="K45" s="14" t="str">
        <f t="shared" si="4"/>
        <v>OUI</v>
      </c>
      <c r="L45" s="16" t="str">
        <f t="shared" si="5"/>
        <v>Z</v>
      </c>
      <c r="M45" s="16" t="str">
        <f t="shared" si="6"/>
        <v>Z</v>
      </c>
      <c r="N45" s="16" t="str">
        <f t="shared" si="7"/>
        <v/>
      </c>
      <c r="O45" s="16" t="str">
        <f>IF(H45=CRQ!$A$1,L45,"")</f>
        <v/>
      </c>
      <c r="P45" s="16" t="str">
        <f>IF(I45=CRQ!$A$1-1,L45,"")</f>
        <v/>
      </c>
      <c r="Q45" s="8"/>
      <c r="R45" s="8"/>
      <c r="S45" s="1"/>
      <c r="T45" s="1"/>
      <c r="U45" s="1"/>
    </row>
    <row r="46" spans="1:21" ht="12.75" customHeight="1" x14ac:dyDescent="0.2">
      <c r="A46" s="14"/>
      <c r="B46" s="14" t="s">
        <v>20</v>
      </c>
      <c r="C46" s="14"/>
      <c r="D46" s="14"/>
      <c r="E46" s="14"/>
      <c r="F46" s="91"/>
      <c r="G46" s="14"/>
      <c r="H46" s="15">
        <v>42893</v>
      </c>
      <c r="I46" s="15">
        <v>42953</v>
      </c>
      <c r="J46" s="122"/>
      <c r="K46" s="14" t="str">
        <f t="shared" si="4"/>
        <v>OUI</v>
      </c>
      <c r="L46" s="16" t="str">
        <f t="shared" si="5"/>
        <v>Z</v>
      </c>
      <c r="M46" s="16" t="str">
        <f t="shared" si="6"/>
        <v>Z</v>
      </c>
      <c r="N46" s="16" t="str">
        <f t="shared" si="7"/>
        <v/>
      </c>
      <c r="O46" s="16" t="str">
        <f>IF(H46=CRQ!$A$1,L46,"")</f>
        <v/>
      </c>
      <c r="P46" s="16" t="str">
        <f>IF(I46=CRQ!$A$1-1,L46,"")</f>
        <v/>
      </c>
      <c r="Q46" s="8"/>
      <c r="R46" s="8"/>
      <c r="S46" s="1"/>
      <c r="T46" s="1"/>
      <c r="U46" s="1"/>
    </row>
    <row r="47" spans="1:21" ht="12.75" customHeight="1" x14ac:dyDescent="0.2">
      <c r="A47" s="14"/>
      <c r="B47" s="14" t="s">
        <v>23</v>
      </c>
      <c r="C47" s="14"/>
      <c r="D47" s="14"/>
      <c r="E47" s="14"/>
      <c r="F47" s="91"/>
      <c r="G47" s="14"/>
      <c r="H47" s="15">
        <v>42896</v>
      </c>
      <c r="I47" s="15">
        <v>42953</v>
      </c>
      <c r="J47" s="122"/>
      <c r="K47" s="14" t="str">
        <f t="shared" si="4"/>
        <v>OUI</v>
      </c>
      <c r="L47" s="16" t="str">
        <f t="shared" si="5"/>
        <v>Z</v>
      </c>
      <c r="M47" s="16" t="str">
        <f t="shared" si="6"/>
        <v>Z</v>
      </c>
      <c r="N47" s="16" t="str">
        <f t="shared" si="7"/>
        <v/>
      </c>
      <c r="O47" s="16" t="str">
        <f>IF(H47=CRQ!$A$1,L47,"")</f>
        <v/>
      </c>
      <c r="P47" s="16" t="str">
        <f>IF(I47=CRQ!$A$1-1,L47,"")</f>
        <v/>
      </c>
      <c r="Q47" s="8"/>
      <c r="R47" s="8"/>
      <c r="S47" s="1"/>
      <c r="T47" s="1"/>
      <c r="U47" s="1"/>
    </row>
    <row r="48" spans="1:21" ht="12.75" customHeight="1" x14ac:dyDescent="0.2">
      <c r="A48" s="14"/>
      <c r="B48" s="14" t="s">
        <v>22</v>
      </c>
      <c r="C48" s="14"/>
      <c r="D48" s="14"/>
      <c r="E48" s="14"/>
      <c r="F48" s="91"/>
      <c r="G48" s="14"/>
      <c r="H48" s="15">
        <v>42893</v>
      </c>
      <c r="I48" s="15">
        <v>42953</v>
      </c>
      <c r="J48" s="122"/>
      <c r="K48" s="14" t="str">
        <f t="shared" si="4"/>
        <v>OUI</v>
      </c>
      <c r="L48" s="16" t="str">
        <f t="shared" si="5"/>
        <v>Z</v>
      </c>
      <c r="M48" s="16" t="str">
        <f t="shared" si="6"/>
        <v>Z</v>
      </c>
      <c r="N48" s="16" t="str">
        <f t="shared" si="7"/>
        <v/>
      </c>
      <c r="O48" s="16" t="str">
        <f>IF(H48=CRQ!$A$1,L48,"")</f>
        <v/>
      </c>
      <c r="P48" s="16" t="str">
        <f>IF(I48=CRQ!$A$1-1,L48,"")</f>
        <v/>
      </c>
      <c r="Q48" s="8"/>
      <c r="R48" s="8"/>
      <c r="S48" s="1"/>
      <c r="T48" s="1"/>
      <c r="U48" s="1"/>
    </row>
    <row r="49" spans="1:21" ht="12.75" customHeight="1" x14ac:dyDescent="0.2">
      <c r="A49" s="14"/>
      <c r="B49" s="14" t="s">
        <v>22</v>
      </c>
      <c r="C49" s="14"/>
      <c r="D49" s="14"/>
      <c r="E49" s="14"/>
      <c r="F49" s="91"/>
      <c r="G49" s="14"/>
      <c r="H49" s="15">
        <v>42893</v>
      </c>
      <c r="I49" s="15">
        <v>42953</v>
      </c>
      <c r="J49" s="122"/>
      <c r="K49" s="14" t="str">
        <f t="shared" si="4"/>
        <v>OUI</v>
      </c>
      <c r="L49" s="16" t="str">
        <f t="shared" si="5"/>
        <v>Z</v>
      </c>
      <c r="M49" s="16" t="str">
        <f t="shared" si="6"/>
        <v>Z</v>
      </c>
      <c r="N49" s="16" t="str">
        <f t="shared" si="7"/>
        <v/>
      </c>
      <c r="O49" s="16" t="str">
        <f>IF(H49=CRQ!$A$1,L49,"")</f>
        <v/>
      </c>
      <c r="P49" s="16" t="str">
        <f>IF(I49=CRQ!$A$1-1,L49,"")</f>
        <v/>
      </c>
      <c r="Q49" s="8"/>
      <c r="R49" s="8"/>
      <c r="S49" s="1"/>
      <c r="T49" s="1"/>
      <c r="U49" s="1"/>
    </row>
    <row r="50" spans="1:21" ht="12.75" customHeight="1" x14ac:dyDescent="0.2">
      <c r="A50" s="14"/>
      <c r="B50" s="14" t="s">
        <v>21</v>
      </c>
      <c r="C50" s="14"/>
      <c r="D50" s="14"/>
      <c r="E50" s="14"/>
      <c r="F50" s="91"/>
      <c r="G50" s="14"/>
      <c r="H50" s="15">
        <v>42893</v>
      </c>
      <c r="I50" s="15">
        <v>42953</v>
      </c>
      <c r="J50" s="122"/>
      <c r="K50" s="19" t="str">
        <f t="shared" si="4"/>
        <v>OUI</v>
      </c>
      <c r="L50" s="16" t="str">
        <f t="shared" si="5"/>
        <v>Z</v>
      </c>
      <c r="M50" s="16" t="str">
        <f t="shared" si="6"/>
        <v>Z</v>
      </c>
      <c r="N50" s="16" t="str">
        <f t="shared" si="7"/>
        <v/>
      </c>
      <c r="O50" s="16" t="str">
        <f>IF(H50=CRQ!$A$1,L50,"")</f>
        <v/>
      </c>
      <c r="P50" s="16" t="str">
        <f>IF(I50=CRQ!$A$1-1,L50,"")</f>
        <v/>
      </c>
      <c r="Q50" s="8"/>
      <c r="R50" s="8"/>
      <c r="S50" s="1"/>
      <c r="T50" s="1"/>
      <c r="U50" s="1"/>
    </row>
    <row r="51" spans="1:21" ht="12.75" customHeight="1" x14ac:dyDescent="0.2">
      <c r="A51" s="14"/>
      <c r="B51" s="14" t="s">
        <v>17</v>
      </c>
      <c r="C51" s="14"/>
      <c r="D51" s="14"/>
      <c r="E51" s="14"/>
      <c r="F51" s="91"/>
      <c r="G51" s="14"/>
      <c r="H51" s="15">
        <v>42892</v>
      </c>
      <c r="I51" s="15">
        <v>42930</v>
      </c>
      <c r="J51" s="122"/>
      <c r="K51" s="14" t="str">
        <f t="shared" si="4"/>
        <v>OUI</v>
      </c>
      <c r="L51" s="16" t="str">
        <f t="shared" si="5"/>
        <v>Z</v>
      </c>
      <c r="M51" s="16" t="str">
        <f t="shared" si="6"/>
        <v>Z</v>
      </c>
      <c r="N51" s="16" t="str">
        <f t="shared" si="7"/>
        <v/>
      </c>
      <c r="O51" s="16" t="str">
        <f>IF(H51=CRQ!$A$1,L51,"")</f>
        <v/>
      </c>
      <c r="P51" s="16" t="str">
        <f>IF(I51=CRQ!$A$1-1,L51,"")</f>
        <v/>
      </c>
      <c r="Q51" s="8"/>
      <c r="R51" s="8"/>
      <c r="S51" s="1"/>
      <c r="T51" s="1"/>
      <c r="U51" s="1"/>
    </row>
    <row r="52" spans="1:21" ht="12.75" customHeight="1" x14ac:dyDescent="0.2">
      <c r="A52" s="14"/>
      <c r="B52" s="14" t="s">
        <v>22</v>
      </c>
      <c r="C52" s="14"/>
      <c r="D52" s="14"/>
      <c r="E52" s="14"/>
      <c r="F52" s="91"/>
      <c r="G52" s="14"/>
      <c r="H52" s="15">
        <v>42893</v>
      </c>
      <c r="I52" s="15">
        <v>42953</v>
      </c>
      <c r="J52" s="122"/>
      <c r="K52" s="14" t="str">
        <f t="shared" si="4"/>
        <v>OUI</v>
      </c>
      <c r="L52" s="16" t="str">
        <f t="shared" si="5"/>
        <v>Z</v>
      </c>
      <c r="M52" s="16" t="str">
        <f t="shared" si="6"/>
        <v>Z</v>
      </c>
      <c r="N52" s="16" t="str">
        <f t="shared" si="7"/>
        <v/>
      </c>
      <c r="O52" s="16" t="str">
        <f>IF(H52=CRQ!$A$1,L52,"")</f>
        <v/>
      </c>
      <c r="P52" s="16" t="str">
        <f>IF(I52=CRQ!$A$1-1,L52,"")</f>
        <v/>
      </c>
      <c r="Q52" s="8"/>
      <c r="R52" s="8"/>
      <c r="S52" s="1"/>
      <c r="T52" s="1"/>
      <c r="U52" s="1"/>
    </row>
    <row r="53" spans="1:21" ht="12.75" customHeight="1" x14ac:dyDescent="0.2">
      <c r="A53" s="14"/>
      <c r="B53" s="14" t="s">
        <v>20</v>
      </c>
      <c r="C53" s="14"/>
      <c r="D53" s="14"/>
      <c r="E53" s="14"/>
      <c r="F53" s="91"/>
      <c r="G53" s="14"/>
      <c r="H53" s="15">
        <v>42905</v>
      </c>
      <c r="I53" s="15">
        <v>42953</v>
      </c>
      <c r="J53" s="122"/>
      <c r="K53" s="14" t="str">
        <f t="shared" si="4"/>
        <v>OUI</v>
      </c>
      <c r="L53" s="16" t="str">
        <f t="shared" si="5"/>
        <v>Z</v>
      </c>
      <c r="M53" s="16" t="str">
        <f t="shared" si="6"/>
        <v>Z</v>
      </c>
      <c r="N53" s="16" t="str">
        <f t="shared" si="7"/>
        <v/>
      </c>
      <c r="O53" s="16" t="str">
        <f>IF(H53=CRQ!$A$1,L53,"")</f>
        <v>Z</v>
      </c>
      <c r="P53" s="16" t="str">
        <f>IF(I53=CRQ!$A$1-1,L53,"")</f>
        <v/>
      </c>
      <c r="Q53" s="8"/>
      <c r="R53" s="8"/>
      <c r="S53" s="1"/>
      <c r="T53" s="1"/>
      <c r="U53" s="1"/>
    </row>
    <row r="54" spans="1:21" ht="12.75" customHeight="1" x14ac:dyDescent="0.2">
      <c r="A54" s="14"/>
      <c r="B54" s="14" t="s">
        <v>21</v>
      </c>
      <c r="C54" s="14"/>
      <c r="D54" s="14"/>
      <c r="E54" s="14"/>
      <c r="F54" s="91"/>
      <c r="G54" s="14"/>
      <c r="H54" s="15">
        <v>42893</v>
      </c>
      <c r="I54" s="15">
        <v>42953</v>
      </c>
      <c r="J54" s="122"/>
      <c r="K54" s="14" t="str">
        <f t="shared" si="4"/>
        <v>OUI</v>
      </c>
      <c r="L54" s="16" t="str">
        <f t="shared" si="5"/>
        <v>Z</v>
      </c>
      <c r="M54" s="16" t="str">
        <f t="shared" si="6"/>
        <v>Z</v>
      </c>
      <c r="N54" s="16" t="str">
        <f t="shared" si="7"/>
        <v/>
      </c>
      <c r="O54" s="16" t="str">
        <f>IF(H54=CRQ!$A$1,L54,"")</f>
        <v/>
      </c>
      <c r="P54" s="16" t="str">
        <f>IF(I54=CRQ!$A$1-1,L54,"")</f>
        <v/>
      </c>
      <c r="Q54" s="8"/>
      <c r="R54" s="8"/>
      <c r="S54" s="1"/>
      <c r="T54" s="1"/>
      <c r="U54" s="1"/>
    </row>
    <row r="55" spans="1:21" ht="12.75" customHeight="1" x14ac:dyDescent="0.2">
      <c r="A55" s="14"/>
      <c r="B55" s="14" t="s">
        <v>22</v>
      </c>
      <c r="C55" s="14"/>
      <c r="D55" s="14"/>
      <c r="E55" s="14"/>
      <c r="F55" s="91"/>
      <c r="G55" s="14"/>
      <c r="H55" s="15">
        <v>42893</v>
      </c>
      <c r="I55" s="15">
        <v>42953</v>
      </c>
      <c r="J55" s="122"/>
      <c r="K55" s="14" t="str">
        <f t="shared" si="4"/>
        <v>OUI</v>
      </c>
      <c r="L55" s="16" t="str">
        <f t="shared" si="5"/>
        <v>Z</v>
      </c>
      <c r="M55" s="16" t="str">
        <f t="shared" si="6"/>
        <v>Z</v>
      </c>
      <c r="N55" s="16" t="str">
        <f t="shared" si="7"/>
        <v/>
      </c>
      <c r="O55" s="16" t="str">
        <f>IF(H55=CRQ!$A$1,L55,"")</f>
        <v/>
      </c>
      <c r="P55" s="16" t="str">
        <f>IF(I55=CRQ!$A$1-1,L55,"")</f>
        <v/>
      </c>
      <c r="Q55" s="8"/>
      <c r="R55" s="8"/>
      <c r="S55" s="1"/>
      <c r="T55" s="1"/>
      <c r="U55" s="1"/>
    </row>
    <row r="56" spans="1:21" ht="12.75" customHeight="1" x14ac:dyDescent="0.2">
      <c r="A56" s="14"/>
      <c r="B56" s="14" t="s">
        <v>22</v>
      </c>
      <c r="C56" s="14"/>
      <c r="D56" s="14"/>
      <c r="E56" s="14"/>
      <c r="F56" s="91"/>
      <c r="G56" s="14"/>
      <c r="H56" s="15">
        <v>42905</v>
      </c>
      <c r="I56" s="15">
        <v>42953</v>
      </c>
      <c r="J56" s="122"/>
      <c r="K56" s="14" t="str">
        <f t="shared" si="4"/>
        <v>OUI</v>
      </c>
      <c r="L56" s="16" t="str">
        <f t="shared" si="5"/>
        <v>Z</v>
      </c>
      <c r="M56" s="16" t="str">
        <f t="shared" si="6"/>
        <v>Z</v>
      </c>
      <c r="N56" s="16" t="str">
        <f t="shared" si="7"/>
        <v/>
      </c>
      <c r="O56" s="16" t="str">
        <f>IF(H56=CRQ!$A$1,L56,"")</f>
        <v>Z</v>
      </c>
      <c r="P56" s="16" t="str">
        <f>IF(I56=CRQ!$A$1-1,L56,"")</f>
        <v/>
      </c>
      <c r="Q56" s="8"/>
      <c r="R56" s="8"/>
      <c r="S56" s="1"/>
      <c r="T56" s="1"/>
      <c r="U56" s="1"/>
    </row>
    <row r="57" spans="1:21" ht="12.75" customHeight="1" x14ac:dyDescent="0.2">
      <c r="A57" s="14"/>
      <c r="B57" s="14" t="s">
        <v>22</v>
      </c>
      <c r="C57" s="14"/>
      <c r="D57" s="14"/>
      <c r="E57" s="14"/>
      <c r="F57" s="91"/>
      <c r="G57" s="14"/>
      <c r="H57" s="15">
        <v>42893</v>
      </c>
      <c r="I57" s="15">
        <v>42953</v>
      </c>
      <c r="J57" s="122"/>
      <c r="K57" s="14" t="str">
        <f t="shared" si="4"/>
        <v>OUI</v>
      </c>
      <c r="L57" s="16" t="str">
        <f t="shared" si="5"/>
        <v>Z</v>
      </c>
      <c r="M57" s="16" t="str">
        <f t="shared" si="6"/>
        <v>Z</v>
      </c>
      <c r="N57" s="16" t="str">
        <f t="shared" si="7"/>
        <v/>
      </c>
      <c r="O57" s="16" t="str">
        <f>IF(H57=CRQ!$A$1,L57,"")</f>
        <v/>
      </c>
      <c r="P57" s="16" t="str">
        <f>IF(I57=CRQ!$A$1-1,L57,"")</f>
        <v/>
      </c>
      <c r="Q57" s="8"/>
      <c r="R57" s="8"/>
      <c r="S57" s="1"/>
      <c r="T57" s="1"/>
      <c r="U57" s="1"/>
    </row>
    <row r="58" spans="1:21" ht="12.75" customHeight="1" x14ac:dyDescent="0.2">
      <c r="A58" s="14"/>
      <c r="B58" s="14" t="s">
        <v>20</v>
      </c>
      <c r="C58" s="14"/>
      <c r="D58" s="14"/>
      <c r="E58" s="14"/>
      <c r="F58" s="91"/>
      <c r="G58" s="14"/>
      <c r="H58" s="15">
        <v>42893</v>
      </c>
      <c r="I58" s="15">
        <v>42953</v>
      </c>
      <c r="J58" s="122"/>
      <c r="K58" s="14" t="str">
        <f t="shared" si="4"/>
        <v>OUI</v>
      </c>
      <c r="L58" s="16" t="str">
        <f t="shared" si="5"/>
        <v>Z</v>
      </c>
      <c r="M58" s="16" t="str">
        <f t="shared" si="6"/>
        <v>Z</v>
      </c>
      <c r="N58" s="16" t="str">
        <f t="shared" si="7"/>
        <v/>
      </c>
      <c r="O58" s="16" t="str">
        <f>IF(H58=CRQ!$A$1,L58,"")</f>
        <v/>
      </c>
      <c r="P58" s="16" t="str">
        <f>IF(I58=CRQ!$A$1-1,L58,"")</f>
        <v/>
      </c>
      <c r="Q58" s="8"/>
      <c r="R58" s="8"/>
      <c r="S58" s="1"/>
      <c r="T58" s="1"/>
      <c r="U58" s="1"/>
    </row>
    <row r="59" spans="1:21" ht="12.75" customHeight="1" x14ac:dyDescent="0.2">
      <c r="A59" s="14"/>
      <c r="B59" s="14" t="s">
        <v>21</v>
      </c>
      <c r="C59" s="14"/>
      <c r="D59" s="14"/>
      <c r="E59" s="14"/>
      <c r="F59" s="91"/>
      <c r="G59" s="14"/>
      <c r="H59" s="15">
        <v>42893</v>
      </c>
      <c r="I59" s="15">
        <v>42953</v>
      </c>
      <c r="J59" s="122"/>
      <c r="K59" s="14" t="str">
        <f t="shared" si="4"/>
        <v>OUI</v>
      </c>
      <c r="L59" s="16" t="str">
        <f t="shared" si="5"/>
        <v>Z</v>
      </c>
      <c r="M59" s="16" t="str">
        <f t="shared" si="6"/>
        <v>Z</v>
      </c>
      <c r="N59" s="16" t="str">
        <f t="shared" si="7"/>
        <v/>
      </c>
      <c r="O59" s="16" t="str">
        <f>IF(H59=CRQ!$A$1,L59,"")</f>
        <v/>
      </c>
      <c r="P59" s="16" t="str">
        <f>IF(I59=CRQ!$A$1-1,L59,"")</f>
        <v/>
      </c>
      <c r="Q59" s="8"/>
      <c r="R59" s="8"/>
      <c r="S59" s="1"/>
      <c r="T59" s="1"/>
      <c r="U59" s="1"/>
    </row>
    <row r="60" spans="1:21" ht="12.75" customHeight="1" x14ac:dyDescent="0.2">
      <c r="A60" s="14"/>
      <c r="B60" s="14" t="s">
        <v>21</v>
      </c>
      <c r="C60" s="14"/>
      <c r="D60" s="14"/>
      <c r="E60" s="14"/>
      <c r="F60" s="91"/>
      <c r="G60" s="14"/>
      <c r="H60" s="15">
        <v>42893</v>
      </c>
      <c r="I60" s="15">
        <v>42953</v>
      </c>
      <c r="J60" s="122"/>
      <c r="K60" s="14" t="str">
        <f t="shared" si="4"/>
        <v>OUI</v>
      </c>
      <c r="L60" s="16" t="str">
        <f t="shared" si="5"/>
        <v>Z</v>
      </c>
      <c r="M60" s="16" t="str">
        <f t="shared" si="6"/>
        <v>Z</v>
      </c>
      <c r="N60" s="16" t="str">
        <f t="shared" si="7"/>
        <v/>
      </c>
      <c r="O60" s="16" t="str">
        <f>IF(H60=CRQ!$A$1,L60,"")</f>
        <v/>
      </c>
      <c r="P60" s="16" t="str">
        <f>IF(I60=CRQ!$A$1-1,L60,"")</f>
        <v/>
      </c>
      <c r="Q60" s="8"/>
      <c r="R60" s="8"/>
      <c r="S60" s="1"/>
      <c r="T60" s="1"/>
      <c r="U60" s="1"/>
    </row>
    <row r="61" spans="1:21" ht="12.75" customHeight="1" x14ac:dyDescent="0.2">
      <c r="A61" s="14"/>
      <c r="B61" s="14" t="s">
        <v>20</v>
      </c>
      <c r="C61" s="14"/>
      <c r="D61" s="14"/>
      <c r="E61" s="14"/>
      <c r="F61" s="91"/>
      <c r="G61" s="14"/>
      <c r="H61" s="15">
        <v>42893</v>
      </c>
      <c r="I61" s="15">
        <v>42953</v>
      </c>
      <c r="J61" s="122"/>
      <c r="K61" s="14" t="str">
        <f t="shared" si="4"/>
        <v>OUI</v>
      </c>
      <c r="L61" s="16" t="str">
        <f t="shared" si="5"/>
        <v>Z</v>
      </c>
      <c r="M61" s="16" t="str">
        <f t="shared" si="6"/>
        <v>Z</v>
      </c>
      <c r="N61" s="16" t="str">
        <f t="shared" si="7"/>
        <v/>
      </c>
      <c r="O61" s="16" t="str">
        <f>IF(H61=CRQ!$A$1,L61,"")</f>
        <v/>
      </c>
      <c r="P61" s="16" t="str">
        <f>IF(I61=CRQ!$A$1-1,L61,"")</f>
        <v/>
      </c>
      <c r="Q61" s="8"/>
      <c r="R61" s="8"/>
      <c r="S61" s="1"/>
      <c r="T61" s="1"/>
      <c r="U61" s="1"/>
    </row>
    <row r="62" spans="1:21" ht="12.75" customHeight="1" x14ac:dyDescent="0.2">
      <c r="A62" s="14"/>
      <c r="B62" s="14" t="s">
        <v>20</v>
      </c>
      <c r="C62" s="14"/>
      <c r="D62" s="14"/>
      <c r="E62" s="14"/>
      <c r="F62" s="91"/>
      <c r="G62" s="14"/>
      <c r="H62" s="15">
        <v>42893</v>
      </c>
      <c r="I62" s="15">
        <v>42953</v>
      </c>
      <c r="J62" s="122"/>
      <c r="K62" s="14" t="str">
        <f t="shared" si="4"/>
        <v>OUI</v>
      </c>
      <c r="L62" s="16" t="str">
        <f t="shared" si="5"/>
        <v>Z</v>
      </c>
      <c r="M62" s="16" t="str">
        <f t="shared" si="6"/>
        <v>Z</v>
      </c>
      <c r="N62" s="16" t="str">
        <f t="shared" si="7"/>
        <v/>
      </c>
      <c r="O62" s="16" t="str">
        <f>IF(H62=CRQ!$A$1,L62,"")</f>
        <v/>
      </c>
      <c r="P62" s="16" t="str">
        <f>IF(I62=CRQ!$A$1-1,L62,"")</f>
        <v/>
      </c>
      <c r="Q62" s="8"/>
      <c r="R62" s="8"/>
      <c r="S62" s="1"/>
      <c r="T62" s="1"/>
      <c r="U62" s="1"/>
    </row>
    <row r="63" spans="1:21" ht="12.75" customHeight="1" x14ac:dyDescent="0.2">
      <c r="A63" s="14"/>
      <c r="B63" s="14" t="s">
        <v>22</v>
      </c>
      <c r="C63" s="14"/>
      <c r="D63" s="14"/>
      <c r="E63" s="14"/>
      <c r="F63" s="91"/>
      <c r="G63" s="14"/>
      <c r="H63" s="15">
        <v>42893</v>
      </c>
      <c r="I63" s="15">
        <v>42953</v>
      </c>
      <c r="J63" s="122"/>
      <c r="K63" s="14" t="str">
        <f t="shared" si="4"/>
        <v>OUI</v>
      </c>
      <c r="L63" s="16" t="str">
        <f t="shared" si="5"/>
        <v>Z</v>
      </c>
      <c r="M63" s="16" t="str">
        <f t="shared" si="6"/>
        <v>Z</v>
      </c>
      <c r="N63" s="16" t="str">
        <f t="shared" si="7"/>
        <v/>
      </c>
      <c r="O63" s="16" t="str">
        <f>IF(H63=CRQ!$A$1,L63,"")</f>
        <v/>
      </c>
      <c r="P63" s="16" t="str">
        <f>IF(I63=CRQ!$A$1-1,L63,"")</f>
        <v/>
      </c>
      <c r="Q63" s="8"/>
      <c r="R63" s="8"/>
      <c r="S63" s="1"/>
      <c r="T63" s="1"/>
      <c r="U63" s="1"/>
    </row>
    <row r="64" spans="1:21" ht="12.75" customHeight="1" x14ac:dyDescent="0.2">
      <c r="A64" s="14"/>
      <c r="B64" s="14" t="s">
        <v>22</v>
      </c>
      <c r="C64" s="14"/>
      <c r="D64" s="14"/>
      <c r="E64" s="14"/>
      <c r="F64" s="91"/>
      <c r="G64" s="14"/>
      <c r="H64" s="15">
        <v>42893</v>
      </c>
      <c r="I64" s="15">
        <v>42953</v>
      </c>
      <c r="J64" s="122"/>
      <c r="K64" s="14" t="str">
        <f t="shared" si="4"/>
        <v>OUI</v>
      </c>
      <c r="L64" s="16" t="str">
        <f t="shared" si="5"/>
        <v>Z</v>
      </c>
      <c r="M64" s="16" t="str">
        <f t="shared" si="6"/>
        <v>Z</v>
      </c>
      <c r="N64" s="16" t="str">
        <f t="shared" si="7"/>
        <v/>
      </c>
      <c r="O64" s="16" t="str">
        <f>IF(H64=CRQ!$A$1,L64,"")</f>
        <v/>
      </c>
      <c r="P64" s="16" t="str">
        <f>IF(I64=CRQ!$A$1-1,L64,"")</f>
        <v/>
      </c>
      <c r="Q64" s="8"/>
      <c r="R64" s="8"/>
      <c r="S64" s="1"/>
      <c r="T64" s="1"/>
      <c r="U64" s="1"/>
    </row>
    <row r="65" spans="1:21" ht="12.75" customHeight="1" x14ac:dyDescent="0.2">
      <c r="A65" s="14"/>
      <c r="B65" s="14" t="s">
        <v>22</v>
      </c>
      <c r="C65" s="14"/>
      <c r="D65" s="14"/>
      <c r="E65" s="14"/>
      <c r="F65" s="91"/>
      <c r="G65" s="14"/>
      <c r="H65" s="15">
        <v>42893</v>
      </c>
      <c r="I65" s="15">
        <v>42953</v>
      </c>
      <c r="J65" s="122"/>
      <c r="K65" s="14" t="str">
        <f t="shared" si="4"/>
        <v>OUI</v>
      </c>
      <c r="L65" s="16" t="str">
        <f t="shared" si="5"/>
        <v>Z</v>
      </c>
      <c r="M65" s="16" t="str">
        <f t="shared" si="6"/>
        <v>Z</v>
      </c>
      <c r="N65" s="16" t="str">
        <f t="shared" si="7"/>
        <v/>
      </c>
      <c r="O65" s="16" t="str">
        <f>IF(H65=CRQ!$A$1,L65,"")</f>
        <v/>
      </c>
      <c r="P65" s="16" t="str">
        <f>IF(I65=CRQ!$A$1-1,L65,"")</f>
        <v/>
      </c>
      <c r="Q65" s="8"/>
      <c r="R65" s="8"/>
      <c r="S65" s="1"/>
      <c r="T65" s="1"/>
      <c r="U65" s="1"/>
    </row>
    <row r="66" spans="1:21" ht="12.75" customHeight="1" x14ac:dyDescent="0.2">
      <c r="A66" s="14"/>
      <c r="B66" s="14" t="s">
        <v>21</v>
      </c>
      <c r="C66" s="14"/>
      <c r="D66" s="14"/>
      <c r="E66" s="14"/>
      <c r="F66" s="91"/>
      <c r="G66" s="14"/>
      <c r="H66" s="15">
        <v>42907</v>
      </c>
      <c r="I66" s="15">
        <v>42953</v>
      </c>
      <c r="J66" s="122"/>
      <c r="K66" s="14" t="str">
        <f t="shared" si="4"/>
        <v>NON</v>
      </c>
      <c r="L66" s="16" t="str">
        <f t="shared" si="5"/>
        <v>Z</v>
      </c>
      <c r="M66" s="16" t="str">
        <f t="shared" si="6"/>
        <v/>
      </c>
      <c r="N66" s="16" t="str">
        <f t="shared" si="7"/>
        <v/>
      </c>
      <c r="O66" s="16" t="str">
        <f>IF(H66=CRQ!$A$1,L66,"")</f>
        <v/>
      </c>
      <c r="P66" s="16" t="str">
        <f>IF(I66=CRQ!$A$1-1,L66,"")</f>
        <v/>
      </c>
      <c r="Q66" s="8"/>
      <c r="R66" s="8"/>
      <c r="S66" s="1"/>
      <c r="T66" s="1"/>
      <c r="U66" s="1"/>
    </row>
    <row r="67" spans="1:21" ht="12.75" customHeight="1" x14ac:dyDescent="0.2">
      <c r="A67" s="14"/>
      <c r="B67" s="14" t="s">
        <v>17</v>
      </c>
      <c r="C67" s="14"/>
      <c r="D67" s="14"/>
      <c r="E67" s="14"/>
      <c r="F67" s="91"/>
      <c r="G67" s="14"/>
      <c r="H67" s="15">
        <v>42892</v>
      </c>
      <c r="I67" s="15">
        <v>42953</v>
      </c>
      <c r="J67" s="122"/>
      <c r="K67" s="14" t="str">
        <f t="shared" si="4"/>
        <v>OUI</v>
      </c>
      <c r="L67" s="16" t="str">
        <f t="shared" si="5"/>
        <v>Z</v>
      </c>
      <c r="M67" s="16" t="str">
        <f t="shared" si="6"/>
        <v>Z</v>
      </c>
      <c r="N67" s="16" t="str">
        <f t="shared" si="7"/>
        <v/>
      </c>
      <c r="O67" s="16" t="str">
        <f>IF(H67=CRQ!$A$1,L67,"")</f>
        <v/>
      </c>
      <c r="P67" s="16" t="str">
        <f>IF(I67=CRQ!$A$1-1,L67,"")</f>
        <v/>
      </c>
      <c r="Q67" s="8"/>
      <c r="R67" s="8"/>
      <c r="S67" s="1"/>
      <c r="T67" s="1"/>
      <c r="U67" s="1"/>
    </row>
    <row r="68" spans="1:21" ht="12.75" customHeight="1" x14ac:dyDescent="0.2">
      <c r="A68" s="14"/>
      <c r="B68" s="14" t="s">
        <v>17</v>
      </c>
      <c r="C68" s="14"/>
      <c r="D68" s="14"/>
      <c r="E68" s="14"/>
      <c r="F68" s="91"/>
      <c r="G68" s="14"/>
      <c r="H68" s="15">
        <v>42905</v>
      </c>
      <c r="I68" s="15">
        <v>42946</v>
      </c>
      <c r="J68" s="122"/>
      <c r="K68" s="14" t="str">
        <f t="shared" ref="K68:K90" si="8">IF(AND($K$2&gt;=H68,$K$2&lt;=I68),"OUI","NON")</f>
        <v>OUI</v>
      </c>
      <c r="L68" s="16" t="str">
        <f t="shared" ref="L68:L90" si="9">IF(OR(B68="CES",B68="CNE",B68="LTN",B68="SLT",B68="ASP"),"X",IF(OR(B68="ACH",B68="ADC",B68="ADJ",B68="MAJ",B68="MJR",B68="MDL",B68="MCH",B68="MDC",B68="SGT",B68="SGC",B68="SCH"),"Y","Z"))</f>
        <v>Z</v>
      </c>
      <c r="M68" s="16" t="str">
        <f t="shared" ref="M68:M90" si="10">IF(K68="OUI",L68,"")</f>
        <v>Z</v>
      </c>
      <c r="N68" s="16" t="str">
        <f t="shared" ref="N68:N90" si="11">IF(C68="R",M68,"")</f>
        <v/>
      </c>
      <c r="O68" s="16" t="str">
        <f>IF(H68=CRQ!$A$1,L68,"")</f>
        <v>Z</v>
      </c>
      <c r="P68" s="16" t="str">
        <f>IF(I68=CRQ!$A$1-1,L68,"")</f>
        <v/>
      </c>
      <c r="Q68" s="8"/>
      <c r="R68" s="8"/>
      <c r="S68" s="1"/>
      <c r="T68" s="1"/>
      <c r="U68" s="1"/>
    </row>
    <row r="69" spans="1:21" ht="12.75" customHeight="1" x14ac:dyDescent="0.2">
      <c r="A69" s="14"/>
      <c r="B69" s="14" t="s">
        <v>21</v>
      </c>
      <c r="C69" s="14"/>
      <c r="D69" s="14"/>
      <c r="E69" s="14"/>
      <c r="F69" s="91"/>
      <c r="G69" s="14"/>
      <c r="H69" s="15">
        <v>42893</v>
      </c>
      <c r="I69" s="15">
        <v>42953</v>
      </c>
      <c r="J69" s="122"/>
      <c r="K69" s="19" t="str">
        <f t="shared" si="8"/>
        <v>OUI</v>
      </c>
      <c r="L69" s="16" t="str">
        <f t="shared" si="9"/>
        <v>Z</v>
      </c>
      <c r="M69" s="16" t="str">
        <f t="shared" si="10"/>
        <v>Z</v>
      </c>
      <c r="N69" s="16" t="str">
        <f t="shared" si="11"/>
        <v/>
      </c>
      <c r="O69" s="16" t="str">
        <f>IF(H69=CRQ!$A$1,L69,"")</f>
        <v/>
      </c>
      <c r="P69" s="16" t="str">
        <f>IF(I69=CRQ!$A$1-1,L69,"")</f>
        <v/>
      </c>
      <c r="Q69" s="8"/>
      <c r="R69" s="8"/>
      <c r="S69" s="1"/>
      <c r="T69" s="1"/>
      <c r="U69" s="1"/>
    </row>
    <row r="70" spans="1:21" ht="12.75" customHeight="1" x14ac:dyDescent="0.2">
      <c r="A70" s="14"/>
      <c r="B70" s="14" t="s">
        <v>20</v>
      </c>
      <c r="C70" s="14"/>
      <c r="D70" s="14"/>
      <c r="E70" s="14"/>
      <c r="F70" s="91"/>
      <c r="G70" s="14"/>
      <c r="H70" s="15">
        <v>42893</v>
      </c>
      <c r="I70" s="15">
        <v>42953</v>
      </c>
      <c r="J70" s="122"/>
      <c r="K70" s="14" t="str">
        <f t="shared" si="8"/>
        <v>OUI</v>
      </c>
      <c r="L70" s="16" t="str">
        <f t="shared" si="9"/>
        <v>Z</v>
      </c>
      <c r="M70" s="16" t="str">
        <f t="shared" si="10"/>
        <v>Z</v>
      </c>
      <c r="N70" s="16" t="str">
        <f t="shared" si="11"/>
        <v/>
      </c>
      <c r="O70" s="16" t="str">
        <f>IF(H70=CRQ!$A$1,L70,"")</f>
        <v/>
      </c>
      <c r="P70" s="16" t="str">
        <f>IF(I70=CRQ!$A$1-1,L70,"")</f>
        <v/>
      </c>
      <c r="Q70" s="8"/>
      <c r="R70" s="8"/>
      <c r="S70" s="1"/>
      <c r="T70" s="1"/>
      <c r="U70" s="1"/>
    </row>
    <row r="71" spans="1:21" ht="12.75" customHeight="1" x14ac:dyDescent="0.2">
      <c r="A71" s="14"/>
      <c r="B71" s="14" t="s">
        <v>20</v>
      </c>
      <c r="C71" s="14"/>
      <c r="D71" s="14"/>
      <c r="E71" s="14"/>
      <c r="F71" s="91"/>
      <c r="G71" s="14"/>
      <c r="H71" s="15">
        <v>42893</v>
      </c>
      <c r="I71" s="15">
        <v>42953</v>
      </c>
      <c r="J71" s="122"/>
      <c r="K71" s="14" t="str">
        <f t="shared" si="8"/>
        <v>OUI</v>
      </c>
      <c r="L71" s="16" t="str">
        <f t="shared" si="9"/>
        <v>Z</v>
      </c>
      <c r="M71" s="16" t="str">
        <f t="shared" si="10"/>
        <v>Z</v>
      </c>
      <c r="N71" s="16" t="str">
        <f t="shared" si="11"/>
        <v/>
      </c>
      <c r="O71" s="16" t="str">
        <f>IF(H71=CRQ!$A$1,L71,"")</f>
        <v/>
      </c>
      <c r="P71" s="16" t="str">
        <f>IF(I71=CRQ!$A$1-1,L71,"")</f>
        <v/>
      </c>
      <c r="Q71" s="8"/>
      <c r="R71" s="8"/>
      <c r="S71" s="1"/>
      <c r="T71" s="1"/>
      <c r="U71" s="1"/>
    </row>
    <row r="72" spans="1:21" ht="12.75" customHeight="1" x14ac:dyDescent="0.2">
      <c r="A72" s="14"/>
      <c r="B72" s="14" t="s">
        <v>20</v>
      </c>
      <c r="C72" s="14"/>
      <c r="D72" s="14"/>
      <c r="E72" s="14"/>
      <c r="F72" s="91"/>
      <c r="G72" s="14"/>
      <c r="H72" s="15">
        <v>42893</v>
      </c>
      <c r="I72" s="15">
        <v>42953</v>
      </c>
      <c r="J72" s="122"/>
      <c r="K72" s="14" t="str">
        <f t="shared" si="8"/>
        <v>OUI</v>
      </c>
      <c r="L72" s="16" t="str">
        <f t="shared" si="9"/>
        <v>Z</v>
      </c>
      <c r="M72" s="16" t="str">
        <f t="shared" si="10"/>
        <v>Z</v>
      </c>
      <c r="N72" s="16" t="str">
        <f t="shared" si="11"/>
        <v/>
      </c>
      <c r="O72" s="16" t="str">
        <f>IF(H72=CRQ!$A$1,L72,"")</f>
        <v/>
      </c>
      <c r="P72" s="16" t="str">
        <f>IF(I72=CRQ!$A$1-1,L72,"")</f>
        <v/>
      </c>
      <c r="Q72" s="8"/>
      <c r="R72" s="8"/>
      <c r="S72" s="1"/>
      <c r="T72" s="1"/>
      <c r="U72" s="1"/>
    </row>
    <row r="73" spans="1:21" ht="12.75" customHeight="1" x14ac:dyDescent="0.2">
      <c r="A73" s="14"/>
      <c r="B73" s="14" t="s">
        <v>21</v>
      </c>
      <c r="C73" s="14"/>
      <c r="D73" s="14"/>
      <c r="E73" s="14"/>
      <c r="F73" s="91"/>
      <c r="G73" s="14"/>
      <c r="H73" s="15">
        <v>42893</v>
      </c>
      <c r="I73" s="15">
        <v>42953</v>
      </c>
      <c r="J73" s="122"/>
      <c r="K73" s="14" t="str">
        <f t="shared" si="8"/>
        <v>OUI</v>
      </c>
      <c r="L73" s="16" t="str">
        <f t="shared" si="9"/>
        <v>Z</v>
      </c>
      <c r="M73" s="16" t="str">
        <f t="shared" si="10"/>
        <v>Z</v>
      </c>
      <c r="N73" s="16" t="str">
        <f t="shared" si="11"/>
        <v/>
      </c>
      <c r="O73" s="16" t="str">
        <f>IF(H73=CRQ!$A$1,L73,"")</f>
        <v/>
      </c>
      <c r="P73" s="16" t="str">
        <f>IF(I73=CRQ!$A$1-1,L73,"")</f>
        <v/>
      </c>
      <c r="Q73" s="8"/>
      <c r="R73" s="8"/>
      <c r="S73" s="1"/>
      <c r="T73" s="1"/>
      <c r="U73" s="1"/>
    </row>
    <row r="74" spans="1:21" ht="12.75" customHeight="1" x14ac:dyDescent="0.2">
      <c r="A74" s="14"/>
      <c r="B74" s="14" t="s">
        <v>20</v>
      </c>
      <c r="C74" s="14"/>
      <c r="D74" s="14"/>
      <c r="E74" s="14"/>
      <c r="F74" s="91"/>
      <c r="G74" s="14"/>
      <c r="H74" s="15">
        <v>42905</v>
      </c>
      <c r="I74" s="15">
        <v>42953</v>
      </c>
      <c r="J74" s="122" t="s">
        <v>59</v>
      </c>
      <c r="K74" s="14" t="str">
        <f t="shared" si="8"/>
        <v>OUI</v>
      </c>
      <c r="L74" s="16" t="str">
        <f t="shared" si="9"/>
        <v>Z</v>
      </c>
      <c r="M74" s="16" t="str">
        <f t="shared" si="10"/>
        <v>Z</v>
      </c>
      <c r="N74" s="16" t="str">
        <f t="shared" si="11"/>
        <v/>
      </c>
      <c r="O74" s="16" t="str">
        <f>IF(H74=CRQ!$A$1,L74,"")</f>
        <v>Z</v>
      </c>
      <c r="P74" s="16" t="str">
        <f>IF(I74=CRQ!$A$1-1,L74,"")</f>
        <v/>
      </c>
      <c r="Q74" s="8"/>
      <c r="R74" s="8"/>
      <c r="S74" s="1"/>
      <c r="T74" s="1"/>
      <c r="U74" s="1"/>
    </row>
    <row r="75" spans="1:21" ht="12.75" customHeight="1" x14ac:dyDescent="0.2">
      <c r="A75" s="14"/>
      <c r="B75" s="14" t="s">
        <v>22</v>
      </c>
      <c r="C75" s="14"/>
      <c r="D75" s="14"/>
      <c r="E75" s="14"/>
      <c r="F75" s="91"/>
      <c r="G75" s="14"/>
      <c r="H75" s="15">
        <v>42893</v>
      </c>
      <c r="I75" s="15">
        <v>42953</v>
      </c>
      <c r="J75" s="122"/>
      <c r="K75" s="14" t="str">
        <f t="shared" si="8"/>
        <v>OUI</v>
      </c>
      <c r="L75" s="16" t="str">
        <f t="shared" si="9"/>
        <v>Z</v>
      </c>
      <c r="M75" s="16" t="str">
        <f t="shared" si="10"/>
        <v>Z</v>
      </c>
      <c r="N75" s="16" t="str">
        <f t="shared" si="11"/>
        <v/>
      </c>
      <c r="O75" s="16" t="str">
        <f>IF(H75=CRQ!$A$1,L75,"")</f>
        <v/>
      </c>
      <c r="P75" s="16" t="str">
        <f>IF(I75=CRQ!$A$1-1,L75,"")</f>
        <v/>
      </c>
      <c r="Q75" s="8"/>
      <c r="R75" s="8"/>
      <c r="S75" s="1"/>
      <c r="T75" s="1"/>
      <c r="U75" s="1"/>
    </row>
    <row r="76" spans="1:21" ht="12.75" customHeight="1" x14ac:dyDescent="0.2">
      <c r="A76" s="14"/>
      <c r="B76" s="14" t="s">
        <v>21</v>
      </c>
      <c r="C76" s="14"/>
      <c r="D76" s="14"/>
      <c r="E76" s="14"/>
      <c r="F76" s="91"/>
      <c r="G76" s="14"/>
      <c r="H76" s="15">
        <v>42893</v>
      </c>
      <c r="I76" s="15">
        <v>42925</v>
      </c>
      <c r="J76" s="122"/>
      <c r="K76" s="14" t="str">
        <f t="shared" si="8"/>
        <v>OUI</v>
      </c>
      <c r="L76" s="16" t="str">
        <f t="shared" si="9"/>
        <v>Z</v>
      </c>
      <c r="M76" s="16" t="str">
        <f t="shared" si="10"/>
        <v>Z</v>
      </c>
      <c r="N76" s="16" t="str">
        <f t="shared" si="11"/>
        <v/>
      </c>
      <c r="O76" s="16" t="str">
        <f>IF(H76=CRQ!$A$1,L76,"")</f>
        <v/>
      </c>
      <c r="P76" s="16" t="str">
        <f>IF(I76=CRQ!$A$1-1,L76,"")</f>
        <v/>
      </c>
      <c r="Q76" s="8"/>
      <c r="R76" s="8"/>
      <c r="S76" s="1"/>
      <c r="T76" s="1"/>
      <c r="U76" s="1"/>
    </row>
    <row r="77" spans="1:21" ht="12.75" customHeight="1" x14ac:dyDescent="0.2">
      <c r="A77" s="14"/>
      <c r="B77" s="14" t="s">
        <v>21</v>
      </c>
      <c r="C77" s="14"/>
      <c r="D77" s="14"/>
      <c r="E77" s="14"/>
      <c r="F77" s="91"/>
      <c r="G77" s="14"/>
      <c r="H77" s="15">
        <v>42930</v>
      </c>
      <c r="I77" s="15">
        <v>42953</v>
      </c>
      <c r="J77" s="122"/>
      <c r="K77" s="14" t="str">
        <f t="shared" si="8"/>
        <v>NON</v>
      </c>
      <c r="L77" s="16" t="str">
        <f t="shared" si="9"/>
        <v>Z</v>
      </c>
      <c r="M77" s="16" t="str">
        <f t="shared" si="10"/>
        <v/>
      </c>
      <c r="N77" s="16" t="str">
        <f t="shared" si="11"/>
        <v/>
      </c>
      <c r="O77" s="16" t="str">
        <f>IF(H77=CRQ!$A$1,L77,"")</f>
        <v/>
      </c>
      <c r="P77" s="16" t="str">
        <f>IF(I77=CRQ!$A$1-1,L77,"")</f>
        <v/>
      </c>
      <c r="Q77" s="8"/>
      <c r="R77" s="8"/>
      <c r="S77" s="1"/>
      <c r="T77" s="1"/>
      <c r="U77" s="1"/>
    </row>
    <row r="78" spans="1:21" ht="12.75" customHeight="1" x14ac:dyDescent="0.2">
      <c r="A78" s="14"/>
      <c r="B78" s="14" t="s">
        <v>21</v>
      </c>
      <c r="C78" s="14"/>
      <c r="D78" s="14"/>
      <c r="E78" s="14"/>
      <c r="F78" s="91"/>
      <c r="G78" s="14"/>
      <c r="H78" s="15">
        <v>42893</v>
      </c>
      <c r="I78" s="15">
        <v>42953</v>
      </c>
      <c r="J78" s="122"/>
      <c r="K78" s="14" t="str">
        <f t="shared" si="8"/>
        <v>OUI</v>
      </c>
      <c r="L78" s="16" t="str">
        <f t="shared" si="9"/>
        <v>Z</v>
      </c>
      <c r="M78" s="16" t="str">
        <f t="shared" si="10"/>
        <v>Z</v>
      </c>
      <c r="N78" s="16" t="str">
        <f t="shared" si="11"/>
        <v/>
      </c>
      <c r="O78" s="16" t="str">
        <f>IF(H78=CRQ!$A$1,L78,"")</f>
        <v/>
      </c>
      <c r="P78" s="16" t="str">
        <f>IF(I78=CRQ!$A$1-1,L78,"")</f>
        <v/>
      </c>
      <c r="Q78" s="8"/>
      <c r="R78" s="8"/>
      <c r="S78" s="1"/>
      <c r="T78" s="1"/>
      <c r="U78" s="1"/>
    </row>
    <row r="79" spans="1:21" ht="12.75" customHeight="1" x14ac:dyDescent="0.2">
      <c r="A79" s="14"/>
      <c r="B79" s="14" t="s">
        <v>21</v>
      </c>
      <c r="C79" s="14"/>
      <c r="D79" s="14"/>
      <c r="E79" s="14"/>
      <c r="F79" s="91"/>
      <c r="G79" s="14"/>
      <c r="H79" s="15">
        <v>42893</v>
      </c>
      <c r="I79" s="15">
        <v>42953</v>
      </c>
      <c r="J79" s="122"/>
      <c r="K79" s="14" t="str">
        <f t="shared" si="8"/>
        <v>OUI</v>
      </c>
      <c r="L79" s="16" t="str">
        <f t="shared" si="9"/>
        <v>Z</v>
      </c>
      <c r="M79" s="16" t="str">
        <f t="shared" si="10"/>
        <v>Z</v>
      </c>
      <c r="N79" s="16" t="str">
        <f t="shared" si="11"/>
        <v/>
      </c>
      <c r="O79" s="16" t="str">
        <f>IF(H79=CRQ!$A$1,L79,"")</f>
        <v/>
      </c>
      <c r="P79" s="16" t="str">
        <f>IF(I79=CRQ!$A$1-1,L79,"")</f>
        <v/>
      </c>
      <c r="Q79" s="8"/>
      <c r="R79" s="8"/>
      <c r="S79" s="1"/>
      <c r="T79" s="1"/>
      <c r="U79" s="1"/>
    </row>
    <row r="80" spans="1:21" ht="12.75" customHeight="1" x14ac:dyDescent="0.2">
      <c r="A80" s="14"/>
      <c r="B80" s="14" t="s">
        <v>23</v>
      </c>
      <c r="C80" s="14"/>
      <c r="D80" s="14"/>
      <c r="E80" s="14"/>
      <c r="F80" s="91"/>
      <c r="G80" s="14"/>
      <c r="H80" s="15">
        <v>42919</v>
      </c>
      <c r="I80" s="15">
        <v>42953</v>
      </c>
      <c r="J80" s="122"/>
      <c r="K80" s="14" t="str">
        <f t="shared" si="8"/>
        <v>NON</v>
      </c>
      <c r="L80" s="16" t="str">
        <f t="shared" si="9"/>
        <v>Z</v>
      </c>
      <c r="M80" s="16" t="str">
        <f t="shared" si="10"/>
        <v/>
      </c>
      <c r="N80" s="16" t="str">
        <f t="shared" si="11"/>
        <v/>
      </c>
      <c r="O80" s="16" t="str">
        <f>IF(H80=CRQ!$A$1,L80,"")</f>
        <v/>
      </c>
      <c r="P80" s="16" t="str">
        <f>IF(I80=CRQ!$A$1-1,L80,"")</f>
        <v/>
      </c>
      <c r="Q80" s="8"/>
      <c r="R80" s="8"/>
      <c r="S80" s="1"/>
      <c r="T80" s="1"/>
      <c r="U80" s="1"/>
    </row>
    <row r="81" spans="1:21" ht="12.75" customHeight="1" x14ac:dyDescent="0.2">
      <c r="A81" s="14"/>
      <c r="B81" s="14" t="s">
        <v>20</v>
      </c>
      <c r="C81" s="14"/>
      <c r="D81" s="14"/>
      <c r="E81" s="14"/>
      <c r="F81" s="91"/>
      <c r="G81" s="14"/>
      <c r="H81" s="15">
        <v>42893</v>
      </c>
      <c r="I81" s="15">
        <v>42953</v>
      </c>
      <c r="J81" s="122"/>
      <c r="K81" s="14" t="str">
        <f t="shared" si="8"/>
        <v>OUI</v>
      </c>
      <c r="L81" s="16" t="str">
        <f t="shared" si="9"/>
        <v>Z</v>
      </c>
      <c r="M81" s="16" t="str">
        <f t="shared" si="10"/>
        <v>Z</v>
      </c>
      <c r="N81" s="16" t="str">
        <f t="shared" si="11"/>
        <v/>
      </c>
      <c r="O81" s="16" t="str">
        <f>IF(H81=CRQ!$A$1,L81,"")</f>
        <v/>
      </c>
      <c r="P81" s="16" t="str">
        <f>IF(I81=CRQ!$A$1-1,L81,"")</f>
        <v/>
      </c>
      <c r="Q81" s="8"/>
      <c r="R81" s="8"/>
      <c r="S81" s="1"/>
      <c r="T81" s="1"/>
      <c r="U81" s="1"/>
    </row>
    <row r="82" spans="1:21" ht="12.75" customHeight="1" x14ac:dyDescent="0.2">
      <c r="A82" s="14"/>
      <c r="B82" s="14" t="s">
        <v>20</v>
      </c>
      <c r="C82" s="14"/>
      <c r="D82" s="14"/>
      <c r="E82" s="14"/>
      <c r="F82" s="91"/>
      <c r="G82" s="14"/>
      <c r="H82" s="15">
        <v>42893</v>
      </c>
      <c r="I82" s="15">
        <v>42953</v>
      </c>
      <c r="J82" s="122"/>
      <c r="K82" s="14" t="str">
        <f t="shared" si="8"/>
        <v>OUI</v>
      </c>
      <c r="L82" s="16" t="str">
        <f t="shared" si="9"/>
        <v>Z</v>
      </c>
      <c r="M82" s="16" t="str">
        <f t="shared" si="10"/>
        <v>Z</v>
      </c>
      <c r="N82" s="16" t="str">
        <f t="shared" si="11"/>
        <v/>
      </c>
      <c r="O82" s="16" t="str">
        <f>IF(H82=CRQ!$A$1,L82,"")</f>
        <v/>
      </c>
      <c r="P82" s="16" t="str">
        <f>IF(I82=CRQ!$A$1-1,L82,"")</f>
        <v/>
      </c>
      <c r="Q82" s="8"/>
      <c r="R82" s="8"/>
      <c r="S82" s="1"/>
      <c r="T82" s="1"/>
      <c r="U82" s="1"/>
    </row>
    <row r="83" spans="1:21" ht="12.75" customHeight="1" x14ac:dyDescent="0.2">
      <c r="A83" s="14"/>
      <c r="B83" s="14" t="s">
        <v>20</v>
      </c>
      <c r="C83" s="14"/>
      <c r="D83" s="14"/>
      <c r="E83" s="14"/>
      <c r="F83" s="91"/>
      <c r="G83" s="14"/>
      <c r="H83" s="15">
        <v>42893</v>
      </c>
      <c r="I83" s="15">
        <v>42953</v>
      </c>
      <c r="J83" s="122"/>
      <c r="K83" s="14" t="str">
        <f t="shared" si="8"/>
        <v>OUI</v>
      </c>
      <c r="L83" s="16" t="str">
        <f t="shared" si="9"/>
        <v>Z</v>
      </c>
      <c r="M83" s="16" t="str">
        <f t="shared" si="10"/>
        <v>Z</v>
      </c>
      <c r="N83" s="16" t="str">
        <f t="shared" si="11"/>
        <v/>
      </c>
      <c r="O83" s="16" t="str">
        <f>IF(H83=CRQ!$A$1,L83,"")</f>
        <v/>
      </c>
      <c r="P83" s="16" t="str">
        <f>IF(I83=CRQ!$A$1-1,L83,"")</f>
        <v/>
      </c>
      <c r="Q83" s="8"/>
      <c r="R83" s="8"/>
      <c r="S83" s="1"/>
      <c r="T83" s="1"/>
      <c r="U83" s="1"/>
    </row>
    <row r="84" spans="1:21" ht="12.75" customHeight="1" x14ac:dyDescent="0.2">
      <c r="A84" s="14"/>
      <c r="B84" s="14" t="s">
        <v>20</v>
      </c>
      <c r="C84" s="14"/>
      <c r="D84" s="14"/>
      <c r="E84" s="14"/>
      <c r="F84" s="91"/>
      <c r="G84" s="14"/>
      <c r="H84" s="15">
        <v>42905</v>
      </c>
      <c r="I84" s="15">
        <v>42953</v>
      </c>
      <c r="J84" s="122" t="s">
        <v>59</v>
      </c>
      <c r="K84" s="14" t="str">
        <f t="shared" si="8"/>
        <v>OUI</v>
      </c>
      <c r="L84" s="16" t="str">
        <f t="shared" si="9"/>
        <v>Z</v>
      </c>
      <c r="M84" s="16" t="str">
        <f t="shared" si="10"/>
        <v>Z</v>
      </c>
      <c r="N84" s="16" t="str">
        <f t="shared" si="11"/>
        <v/>
      </c>
      <c r="O84" s="16" t="str">
        <f>IF(H84=CRQ!$A$1,L84,"")</f>
        <v>Z</v>
      </c>
      <c r="P84" s="16" t="str">
        <f>IF(I84=CRQ!$A$1-1,L84,"")</f>
        <v/>
      </c>
      <c r="Q84" s="8"/>
      <c r="R84" s="8"/>
      <c r="S84" s="1"/>
      <c r="T84" s="1"/>
      <c r="U84" s="1"/>
    </row>
    <row r="85" spans="1:21" ht="12.75" customHeight="1" x14ac:dyDescent="0.2">
      <c r="A85" s="14"/>
      <c r="B85" s="14" t="s">
        <v>19</v>
      </c>
      <c r="C85" s="14"/>
      <c r="D85" s="14"/>
      <c r="E85" s="14"/>
      <c r="F85" s="91"/>
      <c r="G85" s="14"/>
      <c r="H85" s="15">
        <v>42893</v>
      </c>
      <c r="I85" s="15">
        <v>42953</v>
      </c>
      <c r="J85" s="122"/>
      <c r="K85" s="14" t="str">
        <f t="shared" si="8"/>
        <v>OUI</v>
      </c>
      <c r="L85" s="16" t="str">
        <f t="shared" si="9"/>
        <v>Z</v>
      </c>
      <c r="M85" s="16" t="str">
        <f t="shared" si="10"/>
        <v>Z</v>
      </c>
      <c r="N85" s="16" t="str">
        <f t="shared" si="11"/>
        <v/>
      </c>
      <c r="O85" s="16" t="str">
        <f>IF(H85=CRQ!$A$1,L85,"")</f>
        <v/>
      </c>
      <c r="P85" s="16" t="str">
        <f>IF(I85=CRQ!$A$1-1,L85,"")</f>
        <v/>
      </c>
      <c r="Q85" s="8"/>
      <c r="R85" s="8"/>
      <c r="S85" s="1"/>
      <c r="T85" s="1"/>
      <c r="U85" s="1"/>
    </row>
    <row r="86" spans="1:21" ht="12.75" customHeight="1" x14ac:dyDescent="0.2">
      <c r="A86" s="14"/>
      <c r="B86" s="14" t="s">
        <v>19</v>
      </c>
      <c r="C86" s="14"/>
      <c r="D86" s="14"/>
      <c r="E86" s="14"/>
      <c r="F86" s="91"/>
      <c r="G86" s="14"/>
      <c r="H86" s="15">
        <v>42893</v>
      </c>
      <c r="I86" s="15">
        <v>42953</v>
      </c>
      <c r="J86" s="122"/>
      <c r="K86" s="14" t="str">
        <f t="shared" si="8"/>
        <v>OUI</v>
      </c>
      <c r="L86" s="16" t="str">
        <f t="shared" si="9"/>
        <v>Z</v>
      </c>
      <c r="M86" s="16" t="str">
        <f t="shared" si="10"/>
        <v>Z</v>
      </c>
      <c r="N86" s="16" t="str">
        <f t="shared" si="11"/>
        <v/>
      </c>
      <c r="O86" s="16" t="str">
        <f>IF(H86=CRQ!$A$1,L86,"")</f>
        <v/>
      </c>
      <c r="P86" s="16" t="str">
        <f>IF(I86=CRQ!$A$1-1,L86,"")</f>
        <v/>
      </c>
      <c r="Q86" s="8"/>
      <c r="R86" s="8"/>
      <c r="S86" s="1"/>
      <c r="T86" s="1"/>
      <c r="U86" s="1"/>
    </row>
    <row r="87" spans="1:21" ht="12.75" customHeight="1" x14ac:dyDescent="0.2">
      <c r="A87" s="14"/>
      <c r="B87" s="14" t="s">
        <v>19</v>
      </c>
      <c r="C87" s="14"/>
      <c r="D87" s="14"/>
      <c r="E87" s="14"/>
      <c r="F87" s="91"/>
      <c r="G87" s="14"/>
      <c r="H87" s="15">
        <v>42896</v>
      </c>
      <c r="I87" s="15">
        <v>42953</v>
      </c>
      <c r="J87" s="122"/>
      <c r="K87" s="14" t="str">
        <f t="shared" si="8"/>
        <v>OUI</v>
      </c>
      <c r="L87" s="16" t="str">
        <f t="shared" si="9"/>
        <v>Z</v>
      </c>
      <c r="M87" s="16" t="str">
        <f t="shared" si="10"/>
        <v>Z</v>
      </c>
      <c r="N87" s="16" t="str">
        <f t="shared" si="11"/>
        <v/>
      </c>
      <c r="O87" s="16" t="str">
        <f>IF(H87=CRQ!$A$1,L87,"")</f>
        <v/>
      </c>
      <c r="P87" s="16" t="str">
        <f>IF(I87=CRQ!$A$1-1,L87,"")</f>
        <v/>
      </c>
      <c r="Q87" s="8"/>
      <c r="R87" s="8"/>
      <c r="S87" s="1"/>
      <c r="T87" s="1"/>
      <c r="U87" s="1"/>
    </row>
    <row r="88" spans="1:21" ht="12.75" customHeight="1" x14ac:dyDescent="0.2">
      <c r="A88" s="14"/>
      <c r="B88" s="14" t="s">
        <v>20</v>
      </c>
      <c r="C88" s="14"/>
      <c r="D88" s="14"/>
      <c r="E88" s="14"/>
      <c r="F88" s="91"/>
      <c r="G88" s="14"/>
      <c r="H88" s="15">
        <v>42893</v>
      </c>
      <c r="I88" s="15">
        <v>42953</v>
      </c>
      <c r="J88" s="122"/>
      <c r="K88" s="19" t="str">
        <f t="shared" si="8"/>
        <v>OUI</v>
      </c>
      <c r="L88" s="16" t="str">
        <f t="shared" si="9"/>
        <v>Z</v>
      </c>
      <c r="M88" s="16" t="str">
        <f t="shared" si="10"/>
        <v>Z</v>
      </c>
      <c r="N88" s="16" t="str">
        <f t="shared" si="11"/>
        <v/>
      </c>
      <c r="O88" s="16" t="str">
        <f>IF(H88=CRQ!$A$1,L88,"")</f>
        <v/>
      </c>
      <c r="P88" s="16" t="str">
        <f>IF(I88=CRQ!$A$1-1,L88,"")</f>
        <v/>
      </c>
      <c r="Q88" s="8"/>
      <c r="R88" s="8"/>
      <c r="S88" s="1"/>
      <c r="T88" s="1"/>
      <c r="U88" s="1"/>
    </row>
    <row r="89" spans="1:21" ht="12.75" customHeight="1" x14ac:dyDescent="0.2">
      <c r="A89" s="14"/>
      <c r="B89" s="14" t="s">
        <v>23</v>
      </c>
      <c r="C89" s="14"/>
      <c r="D89" s="14"/>
      <c r="E89" s="14"/>
      <c r="F89" s="91"/>
      <c r="G89" s="14"/>
      <c r="H89" s="15">
        <v>42893</v>
      </c>
      <c r="I89" s="15">
        <v>42953</v>
      </c>
      <c r="J89" s="122"/>
      <c r="K89" s="14" t="str">
        <f t="shared" si="8"/>
        <v>OUI</v>
      </c>
      <c r="L89" s="16" t="str">
        <f t="shared" si="9"/>
        <v>Z</v>
      </c>
      <c r="M89" s="16" t="str">
        <f t="shared" si="10"/>
        <v>Z</v>
      </c>
      <c r="N89" s="16" t="str">
        <f t="shared" si="11"/>
        <v/>
      </c>
      <c r="O89" s="16" t="str">
        <f>IF(H89=CRQ!$A$1,L89,"")</f>
        <v/>
      </c>
      <c r="P89" s="16" t="str">
        <f>IF(I89=CRQ!$A$1-1,L89,"")</f>
        <v/>
      </c>
      <c r="Q89" s="8"/>
      <c r="R89" s="8"/>
      <c r="S89" s="1"/>
      <c r="T89" s="1"/>
      <c r="U89" s="1"/>
    </row>
    <row r="90" spans="1:21" ht="12.75" customHeight="1" x14ac:dyDescent="0.2">
      <c r="A90" s="14"/>
      <c r="B90" s="14" t="s">
        <v>22</v>
      </c>
      <c r="C90" s="14"/>
      <c r="D90" s="14"/>
      <c r="E90" s="14"/>
      <c r="F90" s="91"/>
      <c r="G90" s="14"/>
      <c r="H90" s="15">
        <v>42893</v>
      </c>
      <c r="I90" s="15">
        <v>42953</v>
      </c>
      <c r="J90" s="122"/>
      <c r="K90" s="14" t="str">
        <f t="shared" si="8"/>
        <v>OUI</v>
      </c>
      <c r="L90" s="16" t="str">
        <f t="shared" si="9"/>
        <v>Z</v>
      </c>
      <c r="M90" s="16" t="str">
        <f t="shared" si="10"/>
        <v>Z</v>
      </c>
      <c r="N90" s="16" t="str">
        <f t="shared" si="11"/>
        <v/>
      </c>
      <c r="O90" s="16" t="str">
        <f>IF(H90=CRQ!$A$1,L90,"")</f>
        <v/>
      </c>
      <c r="P90" s="16" t="str">
        <f>IF(I90=CRQ!$A$1-1,L90,"")</f>
        <v/>
      </c>
      <c r="Q90" s="8"/>
      <c r="R90" s="8"/>
      <c r="S90" s="1"/>
      <c r="T90" s="1"/>
      <c r="U90" s="1"/>
    </row>
    <row r="91" spans="1:21" ht="12.75" customHeight="1" x14ac:dyDescent="0.2">
      <c r="A91" s="14"/>
      <c r="B91" s="14" t="s">
        <v>22</v>
      </c>
      <c r="C91" s="14"/>
      <c r="D91" s="14"/>
      <c r="E91" s="14"/>
      <c r="F91" s="91"/>
      <c r="G91" s="14"/>
      <c r="H91" s="15">
        <v>42893</v>
      </c>
      <c r="I91" s="15">
        <v>42953</v>
      </c>
      <c r="J91" s="122"/>
      <c r="K91" s="14" t="str">
        <f t="shared" ref="K91:K110" si="12">IF(AND($K$2&gt;=H91,$K$2&lt;=I91),"OUI","NON")</f>
        <v>OUI</v>
      </c>
      <c r="L91" s="16" t="str">
        <f t="shared" ref="L91:L110" si="13">IF(OR(B91="CES",B91="CNE",B91="LTN",B91="SLT",B91="ASP"),"X",IF(OR(B91="ACH",B91="ADC",B91="ADJ",B91="MAJ",B91="MJR",B91="MDL",B91="MCH",B91="MDC",B91="SGT",B91="SGC",B91="SCH"),"Y","Z"))</f>
        <v>Z</v>
      </c>
      <c r="M91" s="16" t="str">
        <f t="shared" ref="M91:M110" si="14">IF(K91="OUI",L91,"")</f>
        <v>Z</v>
      </c>
      <c r="N91" s="16" t="str">
        <f t="shared" ref="N91:N110" si="15">IF(C91="R",M91,"")</f>
        <v/>
      </c>
      <c r="O91" s="16" t="str">
        <f>IF(H91=CRQ!$A$1,L91,"")</f>
        <v/>
      </c>
      <c r="P91" s="16" t="str">
        <f>IF(I91=CRQ!$A$1-1,L91,"")</f>
        <v/>
      </c>
      <c r="Q91" s="17"/>
      <c r="R91" s="17"/>
    </row>
    <row r="92" spans="1:21" ht="12.75" customHeight="1" x14ac:dyDescent="0.2">
      <c r="A92" s="14"/>
      <c r="B92" s="14" t="s">
        <v>19</v>
      </c>
      <c r="C92" s="14"/>
      <c r="D92" s="14"/>
      <c r="E92" s="14"/>
      <c r="F92" s="91"/>
      <c r="G92" s="14"/>
      <c r="H92" s="15"/>
      <c r="I92" s="15"/>
      <c r="J92" s="122"/>
      <c r="K92" s="14" t="str">
        <f t="shared" si="12"/>
        <v>NON</v>
      </c>
      <c r="L92" s="16" t="str">
        <f t="shared" si="13"/>
        <v>Z</v>
      </c>
      <c r="M92" s="16" t="str">
        <f t="shared" si="14"/>
        <v/>
      </c>
      <c r="N92" s="16" t="str">
        <f t="shared" si="15"/>
        <v/>
      </c>
      <c r="O92" s="16" t="str">
        <f>IF(H92=CRQ!$A$1,L92,"")</f>
        <v/>
      </c>
      <c r="P92" s="16" t="str">
        <f>IF(I92=CRQ!$A$1-1,L92,"")</f>
        <v/>
      </c>
      <c r="Q92" s="17"/>
      <c r="R92" s="17"/>
    </row>
    <row r="93" spans="1:21" ht="12.75" customHeight="1" x14ac:dyDescent="0.2">
      <c r="A93" s="14"/>
      <c r="B93" s="14" t="s">
        <v>21</v>
      </c>
      <c r="C93" s="14"/>
      <c r="D93" s="14"/>
      <c r="E93" s="14"/>
      <c r="F93" s="91"/>
      <c r="G93" s="14"/>
      <c r="H93" s="15">
        <v>42893</v>
      </c>
      <c r="I93" s="15">
        <v>42895</v>
      </c>
      <c r="J93" s="122"/>
      <c r="K93" s="14" t="str">
        <f t="shared" si="12"/>
        <v>NON</v>
      </c>
      <c r="L93" s="16" t="str">
        <f t="shared" si="13"/>
        <v>Z</v>
      </c>
      <c r="M93" s="16" t="str">
        <f t="shared" si="14"/>
        <v/>
      </c>
      <c r="N93" s="16" t="str">
        <f t="shared" si="15"/>
        <v/>
      </c>
      <c r="O93" s="16" t="str">
        <f>IF(H93=CRQ!$A$1,L93,"")</f>
        <v/>
      </c>
      <c r="P93" s="16" t="str">
        <f>IF(I93=CRQ!$A$1-1,L93,"")</f>
        <v/>
      </c>
      <c r="Q93" s="17"/>
      <c r="R93" s="17"/>
    </row>
    <row r="94" spans="1:21" ht="12.75" customHeight="1" x14ac:dyDescent="0.2">
      <c r="A94" s="14"/>
      <c r="B94" s="14" t="s">
        <v>21</v>
      </c>
      <c r="C94" s="14"/>
      <c r="D94" s="14"/>
      <c r="E94" s="14"/>
      <c r="F94" s="91"/>
      <c r="G94" s="14"/>
      <c r="H94" s="15">
        <v>42910</v>
      </c>
      <c r="I94" s="15">
        <v>42953</v>
      </c>
      <c r="J94" s="122"/>
      <c r="K94" s="14" t="str">
        <f t="shared" si="12"/>
        <v>NON</v>
      </c>
      <c r="L94" s="16" t="str">
        <f t="shared" si="13"/>
        <v>Z</v>
      </c>
      <c r="M94" s="16" t="str">
        <f t="shared" si="14"/>
        <v/>
      </c>
      <c r="N94" s="16" t="str">
        <f t="shared" si="15"/>
        <v/>
      </c>
      <c r="O94" s="16" t="str">
        <f>IF(H94=CRQ!$A$1,L94,"")</f>
        <v/>
      </c>
      <c r="P94" s="16" t="str">
        <f>IF(I94=CRQ!$A$1-1,L94,"")</f>
        <v/>
      </c>
      <c r="Q94" s="17"/>
      <c r="R94" s="17"/>
    </row>
    <row r="95" spans="1:21" ht="12.75" customHeight="1" x14ac:dyDescent="0.2">
      <c r="A95" s="14"/>
      <c r="B95" s="14" t="s">
        <v>21</v>
      </c>
      <c r="C95" s="14"/>
      <c r="D95" s="14"/>
      <c r="E95" s="14"/>
      <c r="F95" s="91"/>
      <c r="G95" s="14"/>
      <c r="H95" s="15">
        <v>42893</v>
      </c>
      <c r="I95" s="15">
        <v>42953</v>
      </c>
      <c r="J95" s="122"/>
      <c r="K95" s="19" t="str">
        <f t="shared" si="12"/>
        <v>OUI</v>
      </c>
      <c r="L95" s="16" t="str">
        <f t="shared" si="13"/>
        <v>Z</v>
      </c>
      <c r="M95" s="16" t="str">
        <f t="shared" si="14"/>
        <v>Z</v>
      </c>
      <c r="N95" s="16" t="str">
        <f t="shared" si="15"/>
        <v/>
      </c>
      <c r="O95" s="16" t="str">
        <f>IF(H95=CRQ!$A$1,L95,"")</f>
        <v/>
      </c>
      <c r="P95" s="16" t="str">
        <f>IF(I95=CRQ!$A$1-1,L95,"")</f>
        <v/>
      </c>
      <c r="Q95" s="17"/>
      <c r="R95" s="17"/>
    </row>
    <row r="96" spans="1:21" ht="12.75" customHeight="1" x14ac:dyDescent="0.2">
      <c r="A96" s="14"/>
      <c r="B96" s="14" t="s">
        <v>22</v>
      </c>
      <c r="C96" s="14"/>
      <c r="D96" s="14"/>
      <c r="E96" s="14"/>
      <c r="F96" s="91"/>
      <c r="G96" s="14"/>
      <c r="H96" s="15">
        <v>42893</v>
      </c>
      <c r="I96" s="15">
        <v>42953</v>
      </c>
      <c r="J96" s="122"/>
      <c r="K96" s="14" t="str">
        <f t="shared" si="12"/>
        <v>OUI</v>
      </c>
      <c r="L96" s="16" t="str">
        <f t="shared" si="13"/>
        <v>Z</v>
      </c>
      <c r="M96" s="16" t="str">
        <f t="shared" si="14"/>
        <v>Z</v>
      </c>
      <c r="N96" s="16" t="str">
        <f t="shared" si="15"/>
        <v/>
      </c>
      <c r="O96" s="16" t="str">
        <f>IF(H96=CRQ!$A$1,L96,"")</f>
        <v/>
      </c>
      <c r="P96" s="16" t="str">
        <f>IF(I96=CRQ!$A$1-1,L96,"")</f>
        <v/>
      </c>
      <c r="Q96" s="17"/>
      <c r="R96" s="17"/>
    </row>
    <row r="97" spans="1:18" ht="12.75" customHeight="1" x14ac:dyDescent="0.2">
      <c r="A97" s="14"/>
      <c r="B97" s="14" t="s">
        <v>22</v>
      </c>
      <c r="C97" s="14"/>
      <c r="D97" s="14"/>
      <c r="E97" s="14"/>
      <c r="F97" s="91"/>
      <c r="G97" s="14"/>
      <c r="H97" s="15">
        <v>42893</v>
      </c>
      <c r="I97" s="15">
        <v>42953</v>
      </c>
      <c r="J97" s="122"/>
      <c r="K97" s="14" t="str">
        <f t="shared" si="12"/>
        <v>OUI</v>
      </c>
      <c r="L97" s="16" t="str">
        <f t="shared" si="13"/>
        <v>Z</v>
      </c>
      <c r="M97" s="16" t="str">
        <f t="shared" si="14"/>
        <v>Z</v>
      </c>
      <c r="N97" s="16" t="str">
        <f t="shared" si="15"/>
        <v/>
      </c>
      <c r="O97" s="16" t="str">
        <f>IF(H97=CRQ!$A$1,L97,"")</f>
        <v/>
      </c>
      <c r="P97" s="16" t="str">
        <f>IF(I97=CRQ!$A$1-1,L97,"")</f>
        <v/>
      </c>
      <c r="Q97" s="17"/>
      <c r="R97" s="17"/>
    </row>
    <row r="98" spans="1:18" ht="12.75" customHeight="1" x14ac:dyDescent="0.2">
      <c r="A98" s="14"/>
      <c r="B98" s="14" t="s">
        <v>22</v>
      </c>
      <c r="C98" s="14"/>
      <c r="D98" s="14"/>
      <c r="E98" s="14"/>
      <c r="F98" s="91"/>
      <c r="G98" s="14"/>
      <c r="H98" s="15">
        <v>42893</v>
      </c>
      <c r="I98" s="15">
        <v>42953</v>
      </c>
      <c r="J98" s="122"/>
      <c r="K98" s="14" t="str">
        <f t="shared" si="12"/>
        <v>OUI</v>
      </c>
      <c r="L98" s="16" t="str">
        <f t="shared" si="13"/>
        <v>Z</v>
      </c>
      <c r="M98" s="16" t="str">
        <f t="shared" si="14"/>
        <v>Z</v>
      </c>
      <c r="N98" s="16" t="str">
        <f t="shared" si="15"/>
        <v/>
      </c>
      <c r="O98" s="16" t="str">
        <f>IF(H98=CRQ!$A$1,L98,"")</f>
        <v/>
      </c>
      <c r="P98" s="16" t="str">
        <f>IF(I98=CRQ!$A$1-1,L98,"")</f>
        <v/>
      </c>
      <c r="Q98" s="17"/>
      <c r="R98" s="17"/>
    </row>
    <row r="99" spans="1:18" ht="12.75" customHeight="1" x14ac:dyDescent="0.2">
      <c r="A99" s="14"/>
      <c r="B99" s="14" t="s">
        <v>38</v>
      </c>
      <c r="C99" s="14"/>
      <c r="D99" s="14"/>
      <c r="E99" s="14"/>
      <c r="F99" s="91"/>
      <c r="G99" s="14"/>
      <c r="H99" s="15">
        <v>42893</v>
      </c>
      <c r="I99" s="15">
        <v>42953</v>
      </c>
      <c r="J99" s="122"/>
      <c r="K99" s="14" t="str">
        <f t="shared" si="12"/>
        <v>OUI</v>
      </c>
      <c r="L99" s="16" t="str">
        <f t="shared" si="13"/>
        <v>Z</v>
      </c>
      <c r="M99" s="16" t="str">
        <f t="shared" si="14"/>
        <v>Z</v>
      </c>
      <c r="N99" s="16" t="str">
        <f t="shared" si="15"/>
        <v/>
      </c>
      <c r="O99" s="16" t="str">
        <f>IF(H99=CRQ!$A$1,L99,"")</f>
        <v/>
      </c>
      <c r="P99" s="16" t="str">
        <f>IF(I99=CRQ!$A$1-1,L99,"")</f>
        <v/>
      </c>
      <c r="Q99" s="17"/>
      <c r="R99" s="17"/>
    </row>
    <row r="100" spans="1:18" ht="12.75" customHeight="1" x14ac:dyDescent="0.2">
      <c r="A100" s="14"/>
      <c r="B100" s="14" t="s">
        <v>17</v>
      </c>
      <c r="C100" s="14"/>
      <c r="D100" s="14"/>
      <c r="E100" s="14"/>
      <c r="F100" s="91"/>
      <c r="G100" s="14"/>
      <c r="H100" s="15">
        <v>42893</v>
      </c>
      <c r="I100" s="15">
        <v>42953</v>
      </c>
      <c r="J100" s="122"/>
      <c r="K100" s="14" t="str">
        <f t="shared" si="12"/>
        <v>OUI</v>
      </c>
      <c r="L100" s="16" t="str">
        <f t="shared" si="13"/>
        <v>Z</v>
      </c>
      <c r="M100" s="16" t="str">
        <f t="shared" si="14"/>
        <v>Z</v>
      </c>
      <c r="N100" s="16" t="str">
        <f t="shared" si="15"/>
        <v/>
      </c>
      <c r="O100" s="16" t="str">
        <f>IF(H100=CRQ!$A$1,L100,"")</f>
        <v/>
      </c>
      <c r="P100" s="16" t="str">
        <f>IF(I100=CRQ!$A$1-1,L100,"")</f>
        <v/>
      </c>
      <c r="Q100" s="17"/>
      <c r="R100" s="17"/>
    </row>
    <row r="101" spans="1:18" ht="12.75" customHeight="1" x14ac:dyDescent="0.2">
      <c r="A101" s="14"/>
      <c r="B101" s="14" t="s">
        <v>21</v>
      </c>
      <c r="C101" s="14"/>
      <c r="D101" s="14"/>
      <c r="E101" s="14"/>
      <c r="F101" s="91"/>
      <c r="G101" s="14"/>
      <c r="H101" s="15">
        <v>42893</v>
      </c>
      <c r="I101" s="15">
        <v>42953</v>
      </c>
      <c r="J101" s="122"/>
      <c r="K101" s="14" t="str">
        <f t="shared" si="12"/>
        <v>OUI</v>
      </c>
      <c r="L101" s="16" t="str">
        <f t="shared" si="13"/>
        <v>Z</v>
      </c>
      <c r="M101" s="16" t="str">
        <f t="shared" si="14"/>
        <v>Z</v>
      </c>
      <c r="N101" s="16" t="str">
        <f t="shared" si="15"/>
        <v/>
      </c>
      <c r="O101" s="16" t="str">
        <f>IF(H101=CRQ!$A$1,L101,"")</f>
        <v/>
      </c>
      <c r="P101" s="16" t="str">
        <f>IF(I101=CRQ!$A$1-1,L101,"")</f>
        <v/>
      </c>
      <c r="Q101" s="17"/>
      <c r="R101" s="17"/>
    </row>
    <row r="102" spans="1:18" ht="12.75" customHeight="1" x14ac:dyDescent="0.2">
      <c r="A102" s="14"/>
      <c r="B102" s="14" t="s">
        <v>21</v>
      </c>
      <c r="C102" s="14"/>
      <c r="D102" s="14"/>
      <c r="E102" s="14"/>
      <c r="F102" s="91"/>
      <c r="G102" s="14"/>
      <c r="H102" s="15">
        <v>42893</v>
      </c>
      <c r="I102" s="15">
        <v>42953</v>
      </c>
      <c r="J102" s="122"/>
      <c r="K102" s="19" t="str">
        <f t="shared" si="12"/>
        <v>OUI</v>
      </c>
      <c r="L102" s="16" t="str">
        <f t="shared" si="13"/>
        <v>Z</v>
      </c>
      <c r="M102" s="16" t="str">
        <f t="shared" si="14"/>
        <v>Z</v>
      </c>
      <c r="N102" s="16" t="str">
        <f t="shared" si="15"/>
        <v/>
      </c>
      <c r="O102" s="16" t="str">
        <f>IF(H102=CRQ!$A$1,L102,"")</f>
        <v/>
      </c>
      <c r="P102" s="16" t="str">
        <f>IF(I102=CRQ!$A$1-1,L102,"")</f>
        <v/>
      </c>
      <c r="Q102" s="17"/>
      <c r="R102" s="17"/>
    </row>
    <row r="103" spans="1:18" ht="12.75" customHeight="1" x14ac:dyDescent="0.2">
      <c r="A103" s="14"/>
      <c r="B103" s="14" t="s">
        <v>23</v>
      </c>
      <c r="C103" s="14"/>
      <c r="D103" s="14"/>
      <c r="E103" s="14"/>
      <c r="F103" s="91"/>
      <c r="G103" s="14"/>
      <c r="H103" s="15">
        <v>42893</v>
      </c>
      <c r="I103" s="15">
        <v>42895</v>
      </c>
      <c r="J103" s="122"/>
      <c r="K103" s="14" t="str">
        <f t="shared" si="12"/>
        <v>NON</v>
      </c>
      <c r="L103" s="16" t="str">
        <f t="shared" si="13"/>
        <v>Z</v>
      </c>
      <c r="M103" s="16" t="str">
        <f t="shared" si="14"/>
        <v/>
      </c>
      <c r="N103" s="16" t="str">
        <f t="shared" si="15"/>
        <v/>
      </c>
      <c r="O103" s="16" t="str">
        <f>IF(H103=CRQ!$A$1,L103,"")</f>
        <v/>
      </c>
      <c r="P103" s="16" t="str">
        <f>IF(I103=CRQ!$A$1-1,L103,"")</f>
        <v/>
      </c>
      <c r="Q103" s="17"/>
      <c r="R103" s="17"/>
    </row>
    <row r="104" spans="1:18" ht="12.75" customHeight="1" x14ac:dyDescent="0.2">
      <c r="A104" s="14"/>
      <c r="B104" s="14" t="s">
        <v>23</v>
      </c>
      <c r="C104" s="14"/>
      <c r="D104" s="14"/>
      <c r="E104" s="14"/>
      <c r="F104" s="91"/>
      <c r="G104" s="14"/>
      <c r="H104" s="15">
        <v>42910</v>
      </c>
      <c r="I104" s="15">
        <v>42953</v>
      </c>
      <c r="J104" s="122"/>
      <c r="K104" s="14" t="str">
        <f t="shared" si="12"/>
        <v>NON</v>
      </c>
      <c r="L104" s="16" t="str">
        <f t="shared" si="13"/>
        <v>Z</v>
      </c>
      <c r="M104" s="16" t="str">
        <f t="shared" si="14"/>
        <v/>
      </c>
      <c r="N104" s="16" t="str">
        <f t="shared" si="15"/>
        <v/>
      </c>
      <c r="O104" s="16" t="str">
        <f>IF(H104=CRQ!$A$1,L104,"")</f>
        <v/>
      </c>
      <c r="P104" s="16" t="str">
        <f>IF(I104=CRQ!$A$1-1,L104,"")</f>
        <v/>
      </c>
      <c r="Q104" s="17"/>
      <c r="R104" s="17"/>
    </row>
    <row r="105" spans="1:18" ht="12.75" customHeight="1" x14ac:dyDescent="0.2">
      <c r="A105" s="14"/>
      <c r="B105" s="14" t="s">
        <v>20</v>
      </c>
      <c r="C105" s="14"/>
      <c r="D105" s="14"/>
      <c r="E105" s="14"/>
      <c r="F105" s="91"/>
      <c r="G105" s="14"/>
      <c r="H105" s="15">
        <v>42893</v>
      </c>
      <c r="I105" s="15">
        <v>42953</v>
      </c>
      <c r="J105" s="122"/>
      <c r="K105" s="14" t="str">
        <f t="shared" si="12"/>
        <v>OUI</v>
      </c>
      <c r="L105" s="16" t="str">
        <f t="shared" si="13"/>
        <v>Z</v>
      </c>
      <c r="M105" s="16" t="str">
        <f t="shared" si="14"/>
        <v>Z</v>
      </c>
      <c r="N105" s="16" t="str">
        <f t="shared" si="15"/>
        <v/>
      </c>
      <c r="O105" s="16" t="str">
        <f>IF(H105=CRQ!$A$1,L105,"")</f>
        <v/>
      </c>
      <c r="P105" s="16" t="str">
        <f>IF(I105=CRQ!$A$1-1,L105,"")</f>
        <v/>
      </c>
      <c r="Q105" s="17"/>
      <c r="R105" s="17"/>
    </row>
    <row r="106" spans="1:18" ht="12.75" customHeight="1" x14ac:dyDescent="0.2">
      <c r="A106" s="14"/>
      <c r="B106" s="14" t="s">
        <v>23</v>
      </c>
      <c r="C106" s="14"/>
      <c r="D106" s="14"/>
      <c r="E106" s="14"/>
      <c r="F106" s="91"/>
      <c r="G106" s="14"/>
      <c r="H106" s="15"/>
      <c r="I106" s="15">
        <v>42953</v>
      </c>
      <c r="J106" s="122"/>
      <c r="K106" s="14" t="str">
        <f t="shared" si="12"/>
        <v>OUI</v>
      </c>
      <c r="L106" s="16" t="str">
        <f t="shared" si="13"/>
        <v>Z</v>
      </c>
      <c r="M106" s="16" t="str">
        <f t="shared" si="14"/>
        <v>Z</v>
      </c>
      <c r="N106" s="16" t="str">
        <f t="shared" si="15"/>
        <v/>
      </c>
      <c r="O106" s="16" t="str">
        <f>IF(H106=CRQ!$A$1,L106,"")</f>
        <v/>
      </c>
      <c r="P106" s="16" t="str">
        <f>IF(I106=CRQ!$A$1-1,L106,"")</f>
        <v/>
      </c>
      <c r="Q106" s="17"/>
      <c r="R106" s="17"/>
    </row>
    <row r="107" spans="1:18" ht="12.75" customHeight="1" x14ac:dyDescent="0.2">
      <c r="A107" s="14"/>
      <c r="B107" s="14" t="s">
        <v>22</v>
      </c>
      <c r="C107" s="14"/>
      <c r="D107" s="14"/>
      <c r="E107" s="14"/>
      <c r="F107" s="91"/>
      <c r="G107" s="14"/>
      <c r="H107" s="15">
        <v>42893</v>
      </c>
      <c r="I107" s="15">
        <v>42953</v>
      </c>
      <c r="J107" s="122"/>
      <c r="K107" s="14" t="str">
        <f t="shared" si="12"/>
        <v>OUI</v>
      </c>
      <c r="L107" s="16" t="str">
        <f t="shared" si="13"/>
        <v>Z</v>
      </c>
      <c r="M107" s="16" t="str">
        <f t="shared" si="14"/>
        <v>Z</v>
      </c>
      <c r="N107" s="16" t="str">
        <f t="shared" si="15"/>
        <v/>
      </c>
      <c r="O107" s="16" t="str">
        <f>IF(H107=CRQ!$A$1,L107,"")</f>
        <v/>
      </c>
      <c r="P107" s="16" t="str">
        <f>IF(I107=CRQ!$A$1-1,L107,"")</f>
        <v/>
      </c>
      <c r="Q107" s="17"/>
      <c r="R107" s="17"/>
    </row>
    <row r="108" spans="1:18" ht="12.75" customHeight="1" x14ac:dyDescent="0.2">
      <c r="A108" s="14"/>
      <c r="B108" s="14" t="s">
        <v>17</v>
      </c>
      <c r="C108" s="14"/>
      <c r="D108" s="14"/>
      <c r="E108" s="14"/>
      <c r="F108" s="91"/>
      <c r="G108" s="14"/>
      <c r="H108" s="15">
        <v>42931</v>
      </c>
      <c r="I108" s="15">
        <v>42953</v>
      </c>
      <c r="J108" s="122"/>
      <c r="K108" s="14" t="str">
        <f t="shared" si="12"/>
        <v>NON</v>
      </c>
      <c r="L108" s="16" t="str">
        <f t="shared" si="13"/>
        <v>Z</v>
      </c>
      <c r="M108" s="16" t="str">
        <f t="shared" si="14"/>
        <v/>
      </c>
      <c r="N108" s="16" t="str">
        <f t="shared" si="15"/>
        <v/>
      </c>
      <c r="O108" s="16" t="str">
        <f>IF(H108=CRQ!$A$1,L108,"")</f>
        <v/>
      </c>
      <c r="P108" s="16" t="str">
        <f>IF(I108=CRQ!$A$1-1,L108,"")</f>
        <v/>
      </c>
      <c r="Q108" s="17"/>
      <c r="R108" s="17"/>
    </row>
    <row r="109" spans="1:18" ht="12.75" customHeight="1" x14ac:dyDescent="0.2">
      <c r="A109" s="14"/>
      <c r="B109" s="14" t="s">
        <v>21</v>
      </c>
      <c r="C109" s="14"/>
      <c r="D109" s="14"/>
      <c r="E109" s="14"/>
      <c r="F109" s="91"/>
      <c r="G109" s="14"/>
      <c r="H109" s="15">
        <v>42905</v>
      </c>
      <c r="I109" s="15">
        <v>42953</v>
      </c>
      <c r="J109" s="122"/>
      <c r="K109" s="19" t="str">
        <f t="shared" si="12"/>
        <v>OUI</v>
      </c>
      <c r="L109" s="16" t="str">
        <f t="shared" si="13"/>
        <v>Z</v>
      </c>
      <c r="M109" s="16" t="str">
        <f t="shared" si="14"/>
        <v>Z</v>
      </c>
      <c r="N109" s="16" t="str">
        <f t="shared" si="15"/>
        <v/>
      </c>
      <c r="O109" s="16" t="str">
        <f>IF(H109=CRQ!$A$1,L109,"")</f>
        <v>Z</v>
      </c>
      <c r="P109" s="16" t="str">
        <f>IF(I109=CRQ!$A$1-1,L109,"")</f>
        <v/>
      </c>
      <c r="Q109" s="17"/>
      <c r="R109" s="17"/>
    </row>
    <row r="110" spans="1:18" ht="12.75" customHeight="1" x14ac:dyDescent="0.2">
      <c r="A110" s="14"/>
      <c r="B110" s="14" t="s">
        <v>21</v>
      </c>
      <c r="C110" s="14"/>
      <c r="D110" s="14"/>
      <c r="E110" s="14"/>
      <c r="F110" s="91"/>
      <c r="G110" s="14"/>
      <c r="H110" s="15">
        <v>42905</v>
      </c>
      <c r="I110" s="15">
        <v>42953</v>
      </c>
      <c r="J110" s="122"/>
      <c r="K110" s="14" t="str">
        <f t="shared" si="12"/>
        <v>OUI</v>
      </c>
      <c r="L110" s="16" t="str">
        <f t="shared" si="13"/>
        <v>Z</v>
      </c>
      <c r="M110" s="16" t="str">
        <f t="shared" si="14"/>
        <v>Z</v>
      </c>
      <c r="N110" s="16" t="str">
        <f t="shared" si="15"/>
        <v/>
      </c>
      <c r="O110" s="16" t="str">
        <f>IF(H110=CRQ!$A$1,L110,"")</f>
        <v>Z</v>
      </c>
      <c r="P110" s="16" t="str">
        <f>IF(I110=CRQ!$A$1-1,L110,"")</f>
        <v/>
      </c>
      <c r="Q110" s="17"/>
      <c r="R110" s="17"/>
    </row>
    <row r="111" spans="1:18" ht="12.75" customHeight="1" x14ac:dyDescent="0.2">
      <c r="A111" s="14"/>
      <c r="B111" s="14"/>
      <c r="C111" s="14"/>
      <c r="D111" s="14"/>
      <c r="E111" s="14"/>
      <c r="F111" s="91"/>
      <c r="G111" s="14"/>
      <c r="H111" s="15"/>
      <c r="I111" s="15"/>
      <c r="J111" s="122"/>
      <c r="K111" s="14" t="str">
        <f t="shared" ref="K111:K150" si="16">IF(AND($K$2&gt;=H111,$K$2&lt;=I111),"OUI","NON")</f>
        <v>NON</v>
      </c>
      <c r="L111" s="16" t="str">
        <f t="shared" ref="L111:L150" si="17">IF(OR(B111="CES",B111="CNE",B111="LTN",B111="SLT",B111="ASP"),"X",IF(OR(B111="ACH",B111="ADC",B111="ADJ",B111="MAJ",B111="MJR",B111="MDL",B111="MCH",B111="MDC",B111="SGT",B111="SGC",B111="SCH"),"Y","Z"))</f>
        <v>Z</v>
      </c>
      <c r="M111" s="16" t="str">
        <f t="shared" ref="M111:M150" si="18">IF(K111="OUI",L111,"")</f>
        <v/>
      </c>
      <c r="N111" s="16" t="str">
        <f t="shared" ref="N111:N150" si="19">IF(C111="R",M111,"")</f>
        <v/>
      </c>
      <c r="O111" s="16" t="str">
        <f>IF(H111=CRQ!$A$1,L111,"")</f>
        <v/>
      </c>
      <c r="P111" s="16" t="str">
        <f>IF(I111=CRQ!$A$1-1,L111,"")</f>
        <v/>
      </c>
      <c r="Q111" s="17"/>
      <c r="R111" s="17"/>
    </row>
    <row r="112" spans="1:18" ht="12.75" customHeight="1" x14ac:dyDescent="0.2">
      <c r="A112" s="14"/>
      <c r="B112" s="14"/>
      <c r="C112" s="14"/>
      <c r="D112" s="14"/>
      <c r="E112" s="14"/>
      <c r="F112" s="91"/>
      <c r="G112" s="14"/>
      <c r="H112" s="15"/>
      <c r="I112" s="15"/>
      <c r="J112" s="122"/>
      <c r="K112" s="14" t="str">
        <f t="shared" si="16"/>
        <v>NON</v>
      </c>
      <c r="L112" s="16" t="str">
        <f t="shared" si="17"/>
        <v>Z</v>
      </c>
      <c r="M112" s="16" t="str">
        <f t="shared" si="18"/>
        <v/>
      </c>
      <c r="N112" s="16" t="str">
        <f t="shared" si="19"/>
        <v/>
      </c>
      <c r="O112" s="16" t="str">
        <f>IF(H112=CRQ!$A$1,L112,"")</f>
        <v/>
      </c>
      <c r="P112" s="16" t="str">
        <f>IF(I112=CRQ!$A$1-1,L112,"")</f>
        <v/>
      </c>
    </row>
    <row r="113" spans="1:16" ht="12.75" customHeight="1" x14ac:dyDescent="0.2">
      <c r="A113" s="14"/>
      <c r="B113" s="14"/>
      <c r="C113" s="14"/>
      <c r="D113" s="14"/>
      <c r="E113" s="14"/>
      <c r="F113" s="91"/>
      <c r="G113" s="14"/>
      <c r="H113" s="15"/>
      <c r="I113" s="15"/>
      <c r="J113" s="122"/>
      <c r="K113" s="14" t="str">
        <f t="shared" si="16"/>
        <v>NON</v>
      </c>
      <c r="L113" s="16" t="str">
        <f t="shared" si="17"/>
        <v>Z</v>
      </c>
      <c r="M113" s="16" t="str">
        <f t="shared" si="18"/>
        <v/>
      </c>
      <c r="N113" s="16" t="str">
        <f t="shared" si="19"/>
        <v/>
      </c>
      <c r="O113" s="16" t="str">
        <f>IF(H113=CRQ!$A$1,L113,"")</f>
        <v/>
      </c>
      <c r="P113" s="16" t="str">
        <f>IF(I113=CRQ!$A$1-1,L113,"")</f>
        <v/>
      </c>
    </row>
    <row r="114" spans="1:16" ht="12.75" customHeight="1" x14ac:dyDescent="0.2">
      <c r="A114" s="14"/>
      <c r="B114" s="14"/>
      <c r="C114" s="14"/>
      <c r="D114" s="14"/>
      <c r="E114" s="14"/>
      <c r="F114" s="91"/>
      <c r="G114" s="14"/>
      <c r="H114" s="15"/>
      <c r="I114" s="15"/>
      <c r="J114" s="122"/>
      <c r="K114" s="14" t="str">
        <f t="shared" si="16"/>
        <v>NON</v>
      </c>
      <c r="L114" s="16" t="str">
        <f t="shared" si="17"/>
        <v>Z</v>
      </c>
      <c r="M114" s="16" t="str">
        <f t="shared" si="18"/>
        <v/>
      </c>
      <c r="N114" s="16" t="str">
        <f t="shared" si="19"/>
        <v/>
      </c>
      <c r="O114" s="16" t="str">
        <f>IF(H114=CRQ!$A$1,L114,"")</f>
        <v/>
      </c>
      <c r="P114" s="16" t="str">
        <f>IF(I114=CRQ!$A$1-1,L114,"")</f>
        <v/>
      </c>
    </row>
    <row r="115" spans="1:16" ht="12.75" customHeight="1" x14ac:dyDescent="0.2">
      <c r="A115" s="14"/>
      <c r="B115" s="14"/>
      <c r="C115" s="14"/>
      <c r="D115" s="14"/>
      <c r="E115" s="14"/>
      <c r="F115" s="91"/>
      <c r="G115" s="14"/>
      <c r="H115" s="15"/>
      <c r="I115" s="15"/>
      <c r="J115" s="122"/>
      <c r="K115" s="19" t="str">
        <f t="shared" si="16"/>
        <v>NON</v>
      </c>
      <c r="L115" s="16" t="str">
        <f t="shared" si="17"/>
        <v>Z</v>
      </c>
      <c r="M115" s="16" t="str">
        <f t="shared" si="18"/>
        <v/>
      </c>
      <c r="N115" s="16" t="str">
        <f t="shared" si="19"/>
        <v/>
      </c>
      <c r="O115" s="16" t="str">
        <f>IF(H115=CRQ!$A$1,L115,"")</f>
        <v/>
      </c>
      <c r="P115" s="16" t="str">
        <f>IF(I115=CRQ!$A$1-1,L115,"")</f>
        <v/>
      </c>
    </row>
    <row r="116" spans="1:16" ht="12.75" customHeight="1" x14ac:dyDescent="0.2">
      <c r="A116" s="14"/>
      <c r="B116" s="14"/>
      <c r="C116" s="14"/>
      <c r="D116" s="14"/>
      <c r="E116" s="14"/>
      <c r="F116" s="91"/>
      <c r="G116" s="14"/>
      <c r="H116" s="15"/>
      <c r="I116" s="15"/>
      <c r="J116" s="122"/>
      <c r="K116" s="14" t="str">
        <f t="shared" si="16"/>
        <v>NON</v>
      </c>
      <c r="L116" s="16" t="str">
        <f t="shared" si="17"/>
        <v>Z</v>
      </c>
      <c r="M116" s="16" t="str">
        <f t="shared" si="18"/>
        <v/>
      </c>
      <c r="N116" s="16" t="str">
        <f t="shared" si="19"/>
        <v/>
      </c>
      <c r="O116" s="16" t="str">
        <f>IF(H116=CRQ!$A$1,L116,"")</f>
        <v/>
      </c>
      <c r="P116" s="16" t="str">
        <f>IF(I116=CRQ!$A$1-1,L116,"")</f>
        <v/>
      </c>
    </row>
    <row r="117" spans="1:16" ht="12.75" customHeight="1" x14ac:dyDescent="0.2">
      <c r="A117" s="14"/>
      <c r="B117" s="14"/>
      <c r="C117" s="14"/>
      <c r="D117" s="14"/>
      <c r="E117" s="14"/>
      <c r="F117" s="91"/>
      <c r="G117" s="14"/>
      <c r="H117" s="15"/>
      <c r="I117" s="15"/>
      <c r="J117" s="122"/>
      <c r="K117" s="14" t="str">
        <f t="shared" si="16"/>
        <v>NON</v>
      </c>
      <c r="L117" s="16" t="str">
        <f t="shared" si="17"/>
        <v>Z</v>
      </c>
      <c r="M117" s="16" t="str">
        <f t="shared" si="18"/>
        <v/>
      </c>
      <c r="N117" s="16" t="str">
        <f t="shared" si="19"/>
        <v/>
      </c>
      <c r="O117" s="16" t="str">
        <f>IF(H117=CRQ!$A$1,L117,"")</f>
        <v/>
      </c>
      <c r="P117" s="16" t="str">
        <f>IF(I117=CRQ!$A$1-1,L117,"")</f>
        <v/>
      </c>
    </row>
    <row r="118" spans="1:16" ht="12.75" customHeight="1" x14ac:dyDescent="0.2">
      <c r="A118" s="14"/>
      <c r="B118" s="14"/>
      <c r="C118" s="14"/>
      <c r="D118" s="14"/>
      <c r="E118" s="14"/>
      <c r="F118" s="91"/>
      <c r="G118" s="14"/>
      <c r="H118" s="15"/>
      <c r="I118" s="15"/>
      <c r="J118" s="122"/>
      <c r="K118" s="14" t="str">
        <f t="shared" si="16"/>
        <v>NON</v>
      </c>
      <c r="L118" s="16" t="str">
        <f t="shared" si="17"/>
        <v>Z</v>
      </c>
      <c r="M118" s="16" t="str">
        <f t="shared" si="18"/>
        <v/>
      </c>
      <c r="N118" s="16" t="str">
        <f t="shared" si="19"/>
        <v/>
      </c>
      <c r="O118" s="16" t="str">
        <f>IF(H118=CRQ!$A$1,L118,"")</f>
        <v/>
      </c>
      <c r="P118" s="16" t="str">
        <f>IF(I118=CRQ!$A$1-1,L118,"")</f>
        <v/>
      </c>
    </row>
    <row r="119" spans="1:16" ht="12.75" customHeight="1" x14ac:dyDescent="0.2">
      <c r="A119" s="14"/>
      <c r="B119" s="14"/>
      <c r="C119" s="14"/>
      <c r="D119" s="14"/>
      <c r="E119" s="14"/>
      <c r="F119" s="91"/>
      <c r="G119" s="14"/>
      <c r="H119" s="15"/>
      <c r="I119" s="15"/>
      <c r="J119" s="122"/>
      <c r="K119" s="14" t="str">
        <f t="shared" si="16"/>
        <v>NON</v>
      </c>
      <c r="L119" s="16" t="str">
        <f t="shared" si="17"/>
        <v>Z</v>
      </c>
      <c r="M119" s="16" t="str">
        <f t="shared" si="18"/>
        <v/>
      </c>
      <c r="N119" s="16" t="str">
        <f t="shared" si="19"/>
        <v/>
      </c>
      <c r="O119" s="16" t="str">
        <f>IF(H119=CRQ!$A$1,L119,"")</f>
        <v/>
      </c>
      <c r="P119" s="16" t="str">
        <f>IF(I119=CRQ!$A$1-1,L119,"")</f>
        <v/>
      </c>
    </row>
    <row r="120" spans="1:16" ht="12.75" customHeight="1" x14ac:dyDescent="0.2">
      <c r="A120" s="14"/>
      <c r="B120" s="14"/>
      <c r="C120" s="14"/>
      <c r="D120" s="14"/>
      <c r="E120" s="14"/>
      <c r="F120" s="91"/>
      <c r="G120" s="14"/>
      <c r="H120" s="15"/>
      <c r="I120" s="15"/>
      <c r="J120" s="122"/>
      <c r="K120" s="14" t="str">
        <f t="shared" si="16"/>
        <v>NON</v>
      </c>
      <c r="L120" s="16" t="str">
        <f t="shared" si="17"/>
        <v>Z</v>
      </c>
      <c r="M120" s="16" t="str">
        <f t="shared" si="18"/>
        <v/>
      </c>
      <c r="N120" s="16" t="str">
        <f t="shared" si="19"/>
        <v/>
      </c>
      <c r="O120" s="16" t="str">
        <f>IF(H120=CRQ!$A$1,L120,"")</f>
        <v/>
      </c>
      <c r="P120" s="16" t="str">
        <f>IF(I120=CRQ!$A$1-1,L120,"")</f>
        <v/>
      </c>
    </row>
    <row r="121" spans="1:16" ht="12.75" customHeight="1" x14ac:dyDescent="0.2">
      <c r="A121" s="14"/>
      <c r="B121" s="14"/>
      <c r="C121" s="14"/>
      <c r="D121" s="14"/>
      <c r="E121" s="14"/>
      <c r="F121" s="91"/>
      <c r="G121" s="14"/>
      <c r="H121" s="15"/>
      <c r="I121" s="15"/>
      <c r="J121" s="122"/>
      <c r="K121" s="19" t="str">
        <f t="shared" si="16"/>
        <v>NON</v>
      </c>
      <c r="L121" s="16" t="str">
        <f t="shared" si="17"/>
        <v>Z</v>
      </c>
      <c r="M121" s="16" t="str">
        <f t="shared" si="18"/>
        <v/>
      </c>
      <c r="N121" s="16" t="str">
        <f t="shared" si="19"/>
        <v/>
      </c>
      <c r="O121" s="16" t="str">
        <f>IF(H121=CRQ!$A$1,L121,"")</f>
        <v/>
      </c>
      <c r="P121" s="16" t="str">
        <f>IF(I121=CRQ!$A$1-1,L121,"")</f>
        <v/>
      </c>
    </row>
    <row r="122" spans="1:16" ht="12.75" customHeight="1" x14ac:dyDescent="0.2">
      <c r="A122" s="14"/>
      <c r="B122" s="14"/>
      <c r="C122" s="14"/>
      <c r="D122" s="14"/>
      <c r="E122" s="14"/>
      <c r="F122" s="91"/>
      <c r="G122" s="14"/>
      <c r="H122" s="15"/>
      <c r="I122" s="15"/>
      <c r="J122" s="122"/>
      <c r="K122" s="14" t="str">
        <f t="shared" si="16"/>
        <v>NON</v>
      </c>
      <c r="L122" s="16" t="str">
        <f t="shared" si="17"/>
        <v>Z</v>
      </c>
      <c r="M122" s="16" t="str">
        <f t="shared" si="18"/>
        <v/>
      </c>
      <c r="N122" s="16" t="str">
        <f t="shared" si="19"/>
        <v/>
      </c>
      <c r="O122" s="16" t="str">
        <f>IF(H122=CRQ!$A$1,L122,"")</f>
        <v/>
      </c>
      <c r="P122" s="16" t="str">
        <f>IF(I122=CRQ!$A$1-1,L122,"")</f>
        <v/>
      </c>
    </row>
    <row r="123" spans="1:16" ht="12.75" customHeight="1" x14ac:dyDescent="0.2">
      <c r="A123" s="14"/>
      <c r="B123" s="14"/>
      <c r="C123" s="14"/>
      <c r="D123" s="14"/>
      <c r="E123" s="14"/>
      <c r="F123" s="91"/>
      <c r="G123" s="14"/>
      <c r="H123" s="15"/>
      <c r="I123" s="15"/>
      <c r="J123" s="122"/>
      <c r="K123" s="14" t="str">
        <f t="shared" si="16"/>
        <v>NON</v>
      </c>
      <c r="L123" s="16" t="str">
        <f t="shared" si="17"/>
        <v>Z</v>
      </c>
      <c r="M123" s="16" t="str">
        <f t="shared" si="18"/>
        <v/>
      </c>
      <c r="N123" s="16" t="str">
        <f t="shared" si="19"/>
        <v/>
      </c>
      <c r="O123" s="16" t="str">
        <f>IF(H123=CRQ!$A$1,L123,"")</f>
        <v/>
      </c>
      <c r="P123" s="16" t="str">
        <f>IF(I123=CRQ!$A$1-1,L123,"")</f>
        <v/>
      </c>
    </row>
    <row r="124" spans="1:16" ht="12.75" customHeight="1" x14ac:dyDescent="0.2">
      <c r="A124" s="14"/>
      <c r="B124" s="14"/>
      <c r="C124" s="14"/>
      <c r="D124" s="14"/>
      <c r="E124" s="14"/>
      <c r="F124" s="91"/>
      <c r="G124" s="14"/>
      <c r="H124" s="15"/>
      <c r="I124" s="15"/>
      <c r="J124" s="122"/>
      <c r="K124" s="14" t="str">
        <f t="shared" si="16"/>
        <v>NON</v>
      </c>
      <c r="L124" s="16" t="str">
        <f t="shared" si="17"/>
        <v>Z</v>
      </c>
      <c r="M124" s="16" t="str">
        <f t="shared" si="18"/>
        <v/>
      </c>
      <c r="N124" s="16" t="str">
        <f t="shared" si="19"/>
        <v/>
      </c>
      <c r="O124" s="16" t="str">
        <f>IF(H124=CRQ!$A$1,L124,"")</f>
        <v/>
      </c>
      <c r="P124" s="16" t="str">
        <f>IF(I124=CRQ!$A$1-1,L124,"")</f>
        <v/>
      </c>
    </row>
    <row r="125" spans="1:16" ht="12.75" customHeight="1" x14ac:dyDescent="0.2">
      <c r="A125" s="14"/>
      <c r="B125" s="14"/>
      <c r="C125" s="14"/>
      <c r="D125" s="14"/>
      <c r="E125" s="14"/>
      <c r="F125" s="91"/>
      <c r="G125" s="14"/>
      <c r="H125" s="15"/>
      <c r="I125" s="15"/>
      <c r="J125" s="122"/>
      <c r="K125" s="14" t="str">
        <f t="shared" si="16"/>
        <v>NON</v>
      </c>
      <c r="L125" s="16" t="str">
        <f t="shared" si="17"/>
        <v>Z</v>
      </c>
      <c r="M125" s="16" t="str">
        <f t="shared" si="18"/>
        <v/>
      </c>
      <c r="N125" s="16" t="str">
        <f t="shared" si="19"/>
        <v/>
      </c>
      <c r="O125" s="16" t="str">
        <f>IF(H125=CRQ!$A$1,L125,"")</f>
        <v/>
      </c>
      <c r="P125" s="16" t="str">
        <f>IF(I125=CRQ!$A$1-1,L125,"")</f>
        <v/>
      </c>
    </row>
    <row r="126" spans="1:16" ht="12.75" customHeight="1" x14ac:dyDescent="0.2">
      <c r="A126" s="14"/>
      <c r="B126" s="14"/>
      <c r="C126" s="14"/>
      <c r="D126" s="14"/>
      <c r="E126" s="14"/>
      <c r="F126" s="91"/>
      <c r="G126" s="14"/>
      <c r="H126" s="15"/>
      <c r="I126" s="15"/>
      <c r="J126" s="122"/>
      <c r="K126" s="14" t="str">
        <f t="shared" si="16"/>
        <v>NON</v>
      </c>
      <c r="L126" s="16" t="str">
        <f t="shared" si="17"/>
        <v>Z</v>
      </c>
      <c r="M126" s="16" t="str">
        <f t="shared" si="18"/>
        <v/>
      </c>
      <c r="N126" s="16" t="str">
        <f t="shared" si="19"/>
        <v/>
      </c>
      <c r="O126" s="16" t="str">
        <f>IF(H126=CRQ!$A$1,L126,"")</f>
        <v/>
      </c>
      <c r="P126" s="16" t="str">
        <f>IF(I126=CRQ!$A$1-1,L126,"")</f>
        <v/>
      </c>
    </row>
    <row r="127" spans="1:16" ht="12.75" customHeight="1" x14ac:dyDescent="0.2">
      <c r="A127" s="14"/>
      <c r="B127" s="14"/>
      <c r="C127" s="14"/>
      <c r="D127" s="14"/>
      <c r="E127" s="14"/>
      <c r="F127" s="91"/>
      <c r="G127" s="14"/>
      <c r="H127" s="15"/>
      <c r="I127" s="15"/>
      <c r="J127" s="122"/>
      <c r="K127" s="19" t="str">
        <f t="shared" si="16"/>
        <v>NON</v>
      </c>
      <c r="L127" s="16" t="str">
        <f t="shared" si="17"/>
        <v>Z</v>
      </c>
      <c r="M127" s="16" t="str">
        <f t="shared" si="18"/>
        <v/>
      </c>
      <c r="N127" s="16" t="str">
        <f t="shared" si="19"/>
        <v/>
      </c>
      <c r="O127" s="16" t="str">
        <f>IF(H127=CRQ!$A$1,L127,"")</f>
        <v/>
      </c>
      <c r="P127" s="16" t="str">
        <f>IF(I127=CRQ!$A$1-1,L127,"")</f>
        <v/>
      </c>
    </row>
    <row r="128" spans="1:16" ht="12.75" customHeight="1" x14ac:dyDescent="0.2">
      <c r="A128" s="14"/>
      <c r="B128" s="14"/>
      <c r="C128" s="14"/>
      <c r="D128" s="14"/>
      <c r="E128" s="14"/>
      <c r="F128" s="91"/>
      <c r="G128" s="14"/>
      <c r="H128" s="15"/>
      <c r="I128" s="15"/>
      <c r="J128" s="122"/>
      <c r="K128" s="14" t="str">
        <f t="shared" si="16"/>
        <v>NON</v>
      </c>
      <c r="L128" s="16" t="str">
        <f t="shared" si="17"/>
        <v>Z</v>
      </c>
      <c r="M128" s="16" t="str">
        <f t="shared" si="18"/>
        <v/>
      </c>
      <c r="N128" s="16" t="str">
        <f t="shared" si="19"/>
        <v/>
      </c>
      <c r="O128" s="16" t="str">
        <f>IF(H128=CRQ!$A$1,L128,"")</f>
        <v/>
      </c>
      <c r="P128" s="16" t="str">
        <f>IF(I128=CRQ!$A$1-1,L128,"")</f>
        <v/>
      </c>
    </row>
    <row r="129" spans="1:16" ht="12.75" customHeight="1" x14ac:dyDescent="0.2">
      <c r="A129" s="14"/>
      <c r="B129" s="14"/>
      <c r="C129" s="14"/>
      <c r="D129" s="14"/>
      <c r="E129" s="14"/>
      <c r="F129" s="91"/>
      <c r="G129" s="14"/>
      <c r="H129" s="15"/>
      <c r="I129" s="15"/>
      <c r="J129" s="122"/>
      <c r="K129" s="14" t="str">
        <f t="shared" si="16"/>
        <v>NON</v>
      </c>
      <c r="L129" s="16" t="str">
        <f t="shared" si="17"/>
        <v>Z</v>
      </c>
      <c r="M129" s="16" t="str">
        <f t="shared" si="18"/>
        <v/>
      </c>
      <c r="N129" s="16" t="str">
        <f t="shared" si="19"/>
        <v/>
      </c>
      <c r="O129" s="16" t="str">
        <f>IF(H129=CRQ!$A$1,L129,"")</f>
        <v/>
      </c>
      <c r="P129" s="16" t="str">
        <f>IF(I129=CRQ!$A$1-1,L129,"")</f>
        <v/>
      </c>
    </row>
    <row r="130" spans="1:16" ht="12.75" customHeight="1" x14ac:dyDescent="0.2">
      <c r="A130" s="14"/>
      <c r="B130" s="14"/>
      <c r="C130" s="14"/>
      <c r="D130" s="14"/>
      <c r="E130" s="14"/>
      <c r="F130" s="91"/>
      <c r="G130" s="14"/>
      <c r="H130" s="15"/>
      <c r="I130" s="15"/>
      <c r="J130" s="122"/>
      <c r="K130" s="14" t="str">
        <f t="shared" si="16"/>
        <v>NON</v>
      </c>
      <c r="L130" s="16" t="str">
        <f t="shared" si="17"/>
        <v>Z</v>
      </c>
      <c r="M130" s="16" t="str">
        <f t="shared" si="18"/>
        <v/>
      </c>
      <c r="N130" s="16" t="str">
        <f t="shared" si="19"/>
        <v/>
      </c>
      <c r="O130" s="16" t="str">
        <f>IF(H130=CRQ!$A$1,L130,"")</f>
        <v/>
      </c>
      <c r="P130" s="16" t="str">
        <f>IF(I130=CRQ!$A$1-1,L130,"")</f>
        <v/>
      </c>
    </row>
    <row r="131" spans="1:16" ht="12.75" customHeight="1" x14ac:dyDescent="0.2">
      <c r="A131" s="14"/>
      <c r="B131" s="14"/>
      <c r="C131" s="14"/>
      <c r="D131" s="14"/>
      <c r="E131" s="14"/>
      <c r="F131" s="91"/>
      <c r="G131" s="14"/>
      <c r="H131" s="15"/>
      <c r="I131" s="15"/>
      <c r="J131" s="122"/>
      <c r="K131" s="14" t="str">
        <f t="shared" si="16"/>
        <v>NON</v>
      </c>
      <c r="L131" s="16" t="str">
        <f t="shared" si="17"/>
        <v>Z</v>
      </c>
      <c r="M131" s="16" t="str">
        <f t="shared" si="18"/>
        <v/>
      </c>
      <c r="N131" s="16" t="str">
        <f t="shared" si="19"/>
        <v/>
      </c>
      <c r="O131" s="16" t="str">
        <f>IF(H131=CRQ!$A$1,L131,"")</f>
        <v/>
      </c>
      <c r="P131" s="16" t="str">
        <f>IF(I131=CRQ!$A$1-1,L131,"")</f>
        <v/>
      </c>
    </row>
    <row r="132" spans="1:16" ht="12.75" customHeight="1" x14ac:dyDescent="0.2">
      <c r="A132" s="14"/>
      <c r="B132" s="14"/>
      <c r="C132" s="14"/>
      <c r="D132" s="14"/>
      <c r="E132" s="14"/>
      <c r="F132" s="91"/>
      <c r="G132" s="14"/>
      <c r="H132" s="15"/>
      <c r="I132" s="15"/>
      <c r="J132" s="122"/>
      <c r="K132" s="14" t="str">
        <f t="shared" si="16"/>
        <v>NON</v>
      </c>
      <c r="L132" s="16" t="str">
        <f t="shared" si="17"/>
        <v>Z</v>
      </c>
      <c r="M132" s="16" t="str">
        <f t="shared" si="18"/>
        <v/>
      </c>
      <c r="N132" s="16" t="str">
        <f t="shared" si="19"/>
        <v/>
      </c>
      <c r="O132" s="16" t="str">
        <f>IF(H132=CRQ!$A$1,L132,"")</f>
        <v/>
      </c>
      <c r="P132" s="16" t="str">
        <f>IF(I132=CRQ!$A$1-1,L132,"")</f>
        <v/>
      </c>
    </row>
    <row r="133" spans="1:16" ht="12.75" customHeight="1" x14ac:dyDescent="0.2">
      <c r="A133" s="14"/>
      <c r="B133" s="14"/>
      <c r="C133" s="14"/>
      <c r="D133" s="14"/>
      <c r="E133" s="14"/>
      <c r="F133" s="91"/>
      <c r="G133" s="14"/>
      <c r="H133" s="15"/>
      <c r="I133" s="15"/>
      <c r="J133" s="122"/>
      <c r="K133" s="19" t="str">
        <f t="shared" si="16"/>
        <v>NON</v>
      </c>
      <c r="L133" s="16" t="str">
        <f t="shared" si="17"/>
        <v>Z</v>
      </c>
      <c r="M133" s="16" t="str">
        <f t="shared" si="18"/>
        <v/>
      </c>
      <c r="N133" s="16" t="str">
        <f t="shared" si="19"/>
        <v/>
      </c>
      <c r="O133" s="16" t="str">
        <f>IF(H133=CRQ!$A$1,L133,"")</f>
        <v/>
      </c>
      <c r="P133" s="16" t="str">
        <f>IF(I133=CRQ!$A$1-1,L133,"")</f>
        <v/>
      </c>
    </row>
    <row r="134" spans="1:16" ht="12.75" customHeight="1" x14ac:dyDescent="0.2">
      <c r="A134" s="14"/>
      <c r="B134" s="14"/>
      <c r="C134" s="14"/>
      <c r="D134" s="14"/>
      <c r="E134" s="14"/>
      <c r="F134" s="91"/>
      <c r="G134" s="14"/>
      <c r="H134" s="15"/>
      <c r="I134" s="15"/>
      <c r="J134" s="122"/>
      <c r="K134" s="14" t="str">
        <f t="shared" si="16"/>
        <v>NON</v>
      </c>
      <c r="L134" s="16" t="str">
        <f t="shared" si="17"/>
        <v>Z</v>
      </c>
      <c r="M134" s="16" t="str">
        <f t="shared" si="18"/>
        <v/>
      </c>
      <c r="N134" s="16" t="str">
        <f t="shared" si="19"/>
        <v/>
      </c>
      <c r="O134" s="16" t="str">
        <f>IF(H134=CRQ!$A$1,L134,"")</f>
        <v/>
      </c>
      <c r="P134" s="16" t="str">
        <f>IF(I134=CRQ!$A$1-1,L134,"")</f>
        <v/>
      </c>
    </row>
    <row r="135" spans="1:16" ht="12.75" customHeight="1" x14ac:dyDescent="0.2">
      <c r="A135" s="14"/>
      <c r="B135" s="14"/>
      <c r="C135" s="14"/>
      <c r="D135" s="14"/>
      <c r="E135" s="14"/>
      <c r="F135" s="91"/>
      <c r="G135" s="14"/>
      <c r="H135" s="15"/>
      <c r="I135" s="15"/>
      <c r="J135" s="122"/>
      <c r="K135" s="14" t="str">
        <f t="shared" si="16"/>
        <v>NON</v>
      </c>
      <c r="L135" s="16" t="str">
        <f t="shared" si="17"/>
        <v>Z</v>
      </c>
      <c r="M135" s="16" t="str">
        <f t="shared" si="18"/>
        <v/>
      </c>
      <c r="N135" s="16" t="str">
        <f t="shared" si="19"/>
        <v/>
      </c>
      <c r="O135" s="16" t="str">
        <f>IF(H135=CRQ!$A$1,L135,"")</f>
        <v/>
      </c>
      <c r="P135" s="16" t="str">
        <f>IF(I135=CRQ!$A$1-1,L135,"")</f>
        <v/>
      </c>
    </row>
    <row r="136" spans="1:16" ht="12.75" customHeight="1" x14ac:dyDescent="0.2">
      <c r="A136" s="14"/>
      <c r="B136" s="14"/>
      <c r="C136" s="14"/>
      <c r="D136" s="14"/>
      <c r="E136" s="14"/>
      <c r="F136" s="91"/>
      <c r="G136" s="14"/>
      <c r="H136" s="15"/>
      <c r="I136" s="15"/>
      <c r="J136" s="122"/>
      <c r="K136" s="14" t="str">
        <f t="shared" si="16"/>
        <v>NON</v>
      </c>
      <c r="L136" s="16" t="str">
        <f t="shared" si="17"/>
        <v>Z</v>
      </c>
      <c r="M136" s="16" t="str">
        <f t="shared" si="18"/>
        <v/>
      </c>
      <c r="N136" s="16" t="str">
        <f t="shared" si="19"/>
        <v/>
      </c>
      <c r="O136" s="16" t="str">
        <f>IF(H136=CRQ!$A$1,L136,"")</f>
        <v/>
      </c>
      <c r="P136" s="16" t="str">
        <f>IF(I136=CRQ!$A$1-1,L136,"")</f>
        <v/>
      </c>
    </row>
    <row r="137" spans="1:16" ht="12.75" customHeight="1" x14ac:dyDescent="0.2">
      <c r="A137" s="14"/>
      <c r="B137" s="14"/>
      <c r="C137" s="14"/>
      <c r="D137" s="14"/>
      <c r="E137" s="14"/>
      <c r="F137" s="91"/>
      <c r="G137" s="14"/>
      <c r="H137" s="15"/>
      <c r="I137" s="15"/>
      <c r="J137" s="122"/>
      <c r="K137" s="14" t="str">
        <f t="shared" si="16"/>
        <v>NON</v>
      </c>
      <c r="L137" s="16" t="str">
        <f t="shared" si="17"/>
        <v>Z</v>
      </c>
      <c r="M137" s="16" t="str">
        <f t="shared" si="18"/>
        <v/>
      </c>
      <c r="N137" s="16" t="str">
        <f t="shared" si="19"/>
        <v/>
      </c>
      <c r="O137" s="16" t="str">
        <f>IF(H137=CRQ!$A$1,L137,"")</f>
        <v/>
      </c>
      <c r="P137" s="16" t="str">
        <f>IF(I137=CRQ!$A$1-1,L137,"")</f>
        <v/>
      </c>
    </row>
    <row r="138" spans="1:16" ht="12.75" customHeight="1" x14ac:dyDescent="0.2">
      <c r="A138" s="14"/>
      <c r="B138" s="14"/>
      <c r="C138" s="14"/>
      <c r="D138" s="14"/>
      <c r="E138" s="14"/>
      <c r="F138" s="91"/>
      <c r="G138" s="14"/>
      <c r="H138" s="15"/>
      <c r="I138" s="15"/>
      <c r="J138" s="122"/>
      <c r="K138" s="14" t="str">
        <f t="shared" si="16"/>
        <v>NON</v>
      </c>
      <c r="L138" s="16" t="str">
        <f t="shared" si="17"/>
        <v>Z</v>
      </c>
      <c r="M138" s="16" t="str">
        <f t="shared" si="18"/>
        <v/>
      </c>
      <c r="N138" s="16" t="str">
        <f t="shared" si="19"/>
        <v/>
      </c>
      <c r="O138" s="16" t="str">
        <f>IF(H138=CRQ!$A$1,L138,"")</f>
        <v/>
      </c>
      <c r="P138" s="16" t="str">
        <f>IF(I138=CRQ!$A$1-1,L138,"")</f>
        <v/>
      </c>
    </row>
    <row r="139" spans="1:16" ht="12.75" customHeight="1" x14ac:dyDescent="0.2">
      <c r="A139" s="14"/>
      <c r="B139" s="14"/>
      <c r="C139" s="14"/>
      <c r="D139" s="14"/>
      <c r="E139" s="14"/>
      <c r="F139" s="91"/>
      <c r="G139" s="14"/>
      <c r="H139" s="15"/>
      <c r="I139" s="15"/>
      <c r="J139" s="122"/>
      <c r="K139" s="19" t="str">
        <f t="shared" si="16"/>
        <v>NON</v>
      </c>
      <c r="L139" s="16" t="str">
        <f t="shared" si="17"/>
        <v>Z</v>
      </c>
      <c r="M139" s="16" t="str">
        <f t="shared" si="18"/>
        <v/>
      </c>
      <c r="N139" s="16" t="str">
        <f t="shared" si="19"/>
        <v/>
      </c>
      <c r="O139" s="16" t="str">
        <f>IF(H139=CRQ!$A$1,L139,"")</f>
        <v/>
      </c>
      <c r="P139" s="16" t="str">
        <f>IF(I139=CRQ!$A$1-1,L139,"")</f>
        <v/>
      </c>
    </row>
    <row r="140" spans="1:16" ht="12.75" customHeight="1" x14ac:dyDescent="0.2">
      <c r="A140" s="14"/>
      <c r="B140" s="14"/>
      <c r="C140" s="14"/>
      <c r="D140" s="14"/>
      <c r="E140" s="14"/>
      <c r="F140" s="91"/>
      <c r="G140" s="14"/>
      <c r="H140" s="15"/>
      <c r="I140" s="15"/>
      <c r="J140" s="122"/>
      <c r="K140" s="14" t="str">
        <f t="shared" si="16"/>
        <v>NON</v>
      </c>
      <c r="L140" s="16" t="str">
        <f t="shared" si="17"/>
        <v>Z</v>
      </c>
      <c r="M140" s="16" t="str">
        <f t="shared" si="18"/>
        <v/>
      </c>
      <c r="N140" s="16" t="str">
        <f t="shared" si="19"/>
        <v/>
      </c>
      <c r="O140" s="16" t="str">
        <f>IF(H140=CRQ!$A$1,L140,"")</f>
        <v/>
      </c>
      <c r="P140" s="16" t="str">
        <f>IF(I140=CRQ!$A$1-1,L140,"")</f>
        <v/>
      </c>
    </row>
    <row r="141" spans="1:16" ht="12.75" customHeight="1" x14ac:dyDescent="0.2">
      <c r="A141" s="14"/>
      <c r="B141" s="14"/>
      <c r="C141" s="14"/>
      <c r="D141" s="14"/>
      <c r="E141" s="14"/>
      <c r="F141" s="91"/>
      <c r="G141" s="14"/>
      <c r="H141" s="15"/>
      <c r="I141" s="15"/>
      <c r="J141" s="122"/>
      <c r="K141" s="14" t="str">
        <f t="shared" si="16"/>
        <v>NON</v>
      </c>
      <c r="L141" s="16" t="str">
        <f t="shared" si="17"/>
        <v>Z</v>
      </c>
      <c r="M141" s="16" t="str">
        <f t="shared" si="18"/>
        <v/>
      </c>
      <c r="N141" s="16" t="str">
        <f t="shared" si="19"/>
        <v/>
      </c>
      <c r="O141" s="16" t="str">
        <f>IF(H141=CRQ!$A$1,L141,"")</f>
        <v/>
      </c>
      <c r="P141" s="16" t="str">
        <f>IF(I141=CRQ!$A$1-1,L141,"")</f>
        <v/>
      </c>
    </row>
    <row r="142" spans="1:16" ht="12.75" customHeight="1" x14ac:dyDescent="0.2">
      <c r="A142" s="14"/>
      <c r="B142" s="14"/>
      <c r="C142" s="14"/>
      <c r="D142" s="14"/>
      <c r="E142" s="14"/>
      <c r="F142" s="91"/>
      <c r="G142" s="14"/>
      <c r="H142" s="15"/>
      <c r="I142" s="15"/>
      <c r="J142" s="122"/>
      <c r="K142" s="14" t="str">
        <f t="shared" si="16"/>
        <v>NON</v>
      </c>
      <c r="L142" s="16" t="str">
        <f t="shared" si="17"/>
        <v>Z</v>
      </c>
      <c r="M142" s="16" t="str">
        <f t="shared" si="18"/>
        <v/>
      </c>
      <c r="N142" s="16" t="str">
        <f t="shared" si="19"/>
        <v/>
      </c>
      <c r="O142" s="16" t="str">
        <f>IF(H142=CRQ!$A$1,L142,"")</f>
        <v/>
      </c>
      <c r="P142" s="16" t="str">
        <f>IF(I142=CRQ!$A$1-1,L142,"")</f>
        <v/>
      </c>
    </row>
    <row r="143" spans="1:16" ht="12.75" customHeight="1" x14ac:dyDescent="0.2">
      <c r="A143" s="14"/>
      <c r="B143" s="14"/>
      <c r="C143" s="14"/>
      <c r="D143" s="14"/>
      <c r="E143" s="14"/>
      <c r="F143" s="91"/>
      <c r="G143" s="14"/>
      <c r="H143" s="15"/>
      <c r="I143" s="15"/>
      <c r="J143" s="122"/>
      <c r="K143" s="14" t="str">
        <f t="shared" si="16"/>
        <v>NON</v>
      </c>
      <c r="L143" s="16" t="str">
        <f t="shared" si="17"/>
        <v>Z</v>
      </c>
      <c r="M143" s="16" t="str">
        <f t="shared" si="18"/>
        <v/>
      </c>
      <c r="N143" s="16" t="str">
        <f t="shared" si="19"/>
        <v/>
      </c>
      <c r="O143" s="16" t="str">
        <f>IF(H143=CRQ!$A$1,L143,"")</f>
        <v/>
      </c>
      <c r="P143" s="16" t="str">
        <f>IF(I143=CRQ!$A$1-1,L143,"")</f>
        <v/>
      </c>
    </row>
    <row r="144" spans="1:16" ht="12.75" customHeight="1" x14ac:dyDescent="0.2">
      <c r="A144" s="14"/>
      <c r="B144" s="14"/>
      <c r="C144" s="14"/>
      <c r="D144" s="14"/>
      <c r="E144" s="14"/>
      <c r="F144" s="91"/>
      <c r="G144" s="14"/>
      <c r="H144" s="15"/>
      <c r="I144" s="15"/>
      <c r="J144" s="122"/>
      <c r="K144" s="14" t="str">
        <f t="shared" si="16"/>
        <v>NON</v>
      </c>
      <c r="L144" s="16" t="str">
        <f t="shared" si="17"/>
        <v>Z</v>
      </c>
      <c r="M144" s="16" t="str">
        <f t="shared" si="18"/>
        <v/>
      </c>
      <c r="N144" s="16" t="str">
        <f t="shared" si="19"/>
        <v/>
      </c>
      <c r="O144" s="16" t="str">
        <f>IF(H144=CRQ!$A$1,L144,"")</f>
        <v/>
      </c>
      <c r="P144" s="16" t="str">
        <f>IF(I144=CRQ!$A$1-1,L144,"")</f>
        <v/>
      </c>
    </row>
    <row r="145" spans="1:16" ht="12.75" customHeight="1" x14ac:dyDescent="0.2">
      <c r="A145" s="14"/>
      <c r="B145" s="14"/>
      <c r="C145" s="14"/>
      <c r="D145" s="14"/>
      <c r="E145" s="14"/>
      <c r="F145" s="91"/>
      <c r="G145" s="14"/>
      <c r="H145" s="15"/>
      <c r="I145" s="15"/>
      <c r="J145" s="122"/>
      <c r="K145" s="19" t="str">
        <f t="shared" si="16"/>
        <v>NON</v>
      </c>
      <c r="L145" s="16" t="str">
        <f t="shared" si="17"/>
        <v>Z</v>
      </c>
      <c r="M145" s="16" t="str">
        <f t="shared" si="18"/>
        <v/>
      </c>
      <c r="N145" s="16" t="str">
        <f t="shared" si="19"/>
        <v/>
      </c>
      <c r="O145" s="16" t="str">
        <f>IF(H145=CRQ!$A$1,L145,"")</f>
        <v/>
      </c>
      <c r="P145" s="16" t="str">
        <f>IF(I145=CRQ!$A$1-1,L145,"")</f>
        <v/>
      </c>
    </row>
    <row r="146" spans="1:16" ht="12.75" customHeight="1" x14ac:dyDescent="0.2">
      <c r="A146" s="14"/>
      <c r="B146" s="14"/>
      <c r="C146" s="14"/>
      <c r="D146" s="14"/>
      <c r="E146" s="14"/>
      <c r="F146" s="91"/>
      <c r="G146" s="14"/>
      <c r="H146" s="15"/>
      <c r="I146" s="15"/>
      <c r="J146" s="122"/>
      <c r="K146" s="14" t="str">
        <f t="shared" si="16"/>
        <v>NON</v>
      </c>
      <c r="L146" s="16" t="str">
        <f t="shared" si="17"/>
        <v>Z</v>
      </c>
      <c r="M146" s="16" t="str">
        <f t="shared" si="18"/>
        <v/>
      </c>
      <c r="N146" s="16" t="str">
        <f t="shared" si="19"/>
        <v/>
      </c>
      <c r="O146" s="16" t="str">
        <f>IF(H146=CRQ!$A$1,L146,"")</f>
        <v/>
      </c>
      <c r="P146" s="16" t="str">
        <f>IF(I146=CRQ!$A$1-1,L146,"")</f>
        <v/>
      </c>
    </row>
    <row r="147" spans="1:16" ht="12.75" customHeight="1" x14ac:dyDescent="0.2">
      <c r="A147" s="14"/>
      <c r="B147" s="14"/>
      <c r="C147" s="14"/>
      <c r="D147" s="14"/>
      <c r="E147" s="14"/>
      <c r="F147" s="91"/>
      <c r="G147" s="14"/>
      <c r="H147" s="15"/>
      <c r="I147" s="15"/>
      <c r="J147" s="122"/>
      <c r="K147" s="14" t="str">
        <f t="shared" si="16"/>
        <v>NON</v>
      </c>
      <c r="L147" s="16" t="str">
        <f t="shared" si="17"/>
        <v>Z</v>
      </c>
      <c r="M147" s="16" t="str">
        <f t="shared" si="18"/>
        <v/>
      </c>
      <c r="N147" s="16" t="str">
        <f t="shared" si="19"/>
        <v/>
      </c>
      <c r="O147" s="16" t="str">
        <f>IF(H147=CRQ!$A$1,L147,"")</f>
        <v/>
      </c>
      <c r="P147" s="16" t="str">
        <f>IF(I147=CRQ!$A$1-1,L147,"")</f>
        <v/>
      </c>
    </row>
    <row r="148" spans="1:16" ht="12.75" customHeight="1" x14ac:dyDescent="0.2">
      <c r="A148" s="14"/>
      <c r="B148" s="14"/>
      <c r="C148" s="14"/>
      <c r="D148" s="14"/>
      <c r="E148" s="14"/>
      <c r="F148" s="91"/>
      <c r="G148" s="14"/>
      <c r="H148" s="15"/>
      <c r="I148" s="15"/>
      <c r="J148" s="122"/>
      <c r="K148" s="14" t="str">
        <f t="shared" si="16"/>
        <v>NON</v>
      </c>
      <c r="L148" s="16" t="str">
        <f t="shared" si="17"/>
        <v>Z</v>
      </c>
      <c r="M148" s="16" t="str">
        <f t="shared" si="18"/>
        <v/>
      </c>
      <c r="N148" s="16" t="str">
        <f t="shared" si="19"/>
        <v/>
      </c>
      <c r="O148" s="16" t="str">
        <f>IF(H148=CRQ!$A$1,L148,"")</f>
        <v/>
      </c>
      <c r="P148" s="16" t="str">
        <f>IF(I148=CRQ!$A$1-1,L148,"")</f>
        <v/>
      </c>
    </row>
    <row r="149" spans="1:16" ht="12.75" customHeight="1" x14ac:dyDescent="0.2">
      <c r="A149" s="14"/>
      <c r="B149" s="14"/>
      <c r="C149" s="14"/>
      <c r="D149" s="14"/>
      <c r="E149" s="14"/>
      <c r="F149" s="91"/>
      <c r="G149" s="14"/>
      <c r="H149" s="15"/>
      <c r="I149" s="15"/>
      <c r="J149" s="122"/>
      <c r="K149" s="14" t="str">
        <f t="shared" si="16"/>
        <v>NON</v>
      </c>
      <c r="L149" s="16" t="str">
        <f t="shared" si="17"/>
        <v>Z</v>
      </c>
      <c r="M149" s="16" t="str">
        <f t="shared" si="18"/>
        <v/>
      </c>
      <c r="N149" s="16" t="str">
        <f t="shared" si="19"/>
        <v/>
      </c>
      <c r="O149" s="16" t="str">
        <f>IF(H149=CRQ!$A$1,L149,"")</f>
        <v/>
      </c>
      <c r="P149" s="16" t="str">
        <f>IF(I149=CRQ!$A$1-1,L149,"")</f>
        <v/>
      </c>
    </row>
    <row r="150" spans="1:16" ht="12.75" customHeight="1" x14ac:dyDescent="0.2">
      <c r="A150" s="14"/>
      <c r="B150" s="14"/>
      <c r="C150" s="14"/>
      <c r="D150" s="14"/>
      <c r="E150" s="14"/>
      <c r="F150" s="91"/>
      <c r="G150" s="14"/>
      <c r="H150" s="15"/>
      <c r="I150" s="15"/>
      <c r="J150" s="122"/>
      <c r="K150" s="14" t="str">
        <f t="shared" si="16"/>
        <v>NON</v>
      </c>
      <c r="L150" s="16" t="str">
        <f t="shared" si="17"/>
        <v>Z</v>
      </c>
      <c r="M150" s="16" t="str">
        <f t="shared" si="18"/>
        <v/>
      </c>
      <c r="N150" s="16" t="str">
        <f t="shared" si="19"/>
        <v/>
      </c>
      <c r="O150" s="16" t="str">
        <f>IF(H150=CRQ!$A$1,L150,"")</f>
        <v/>
      </c>
      <c r="P150" s="16" t="str">
        <f>IF(I150=CRQ!$A$1-1,L150,"")</f>
        <v/>
      </c>
    </row>
  </sheetData>
  <conditionalFormatting sqref="D10">
    <cfRule type="duplicateValues" dxfId="1623" priority="506"/>
  </conditionalFormatting>
  <conditionalFormatting sqref="D72">
    <cfRule type="duplicateValues" dxfId="1622" priority="505"/>
  </conditionalFormatting>
  <conditionalFormatting sqref="D94">
    <cfRule type="duplicateValues" dxfId="1621" priority="504"/>
  </conditionalFormatting>
  <conditionalFormatting sqref="D105">
    <cfRule type="duplicateValues" dxfId="1620" priority="503"/>
  </conditionalFormatting>
  <conditionalFormatting sqref="H1:I3 H5:I110 H151:I1048576">
    <cfRule type="timePeriod" dxfId="1619" priority="495" timePeriod="thisWeek">
      <formula>AND(TODAY()-ROUNDDOWN(H1,0)&lt;=WEEKDAY(TODAY())-1,ROUNDDOWN(H1,0)-TODAY()&lt;=7-WEEKDAY(TODAY()))</formula>
    </cfRule>
    <cfRule type="timePeriod" dxfId="1618" priority="496" timePeriod="nextWeek">
      <formula>AND(ROUNDDOWN(H1,0)-TODAY()&gt;(7-WEEKDAY(TODAY())),ROUNDDOWN(H1,0)-TODAY()&lt;(15-WEEKDAY(TODAY())))</formula>
    </cfRule>
    <cfRule type="timePeriod" dxfId="1617" priority="497" timePeriod="tomorrow">
      <formula>FLOOR(H1,1)=TODAY()+1</formula>
    </cfRule>
    <cfRule type="timePeriod" dxfId="1616" priority="498" timePeriod="today">
      <formula>FLOOR(H1,1)=TODAY()</formula>
    </cfRule>
    <cfRule type="timePeriod" dxfId="1615" priority="499" timePeriod="yesterday">
      <formula>FLOOR(H1,1)=TODAY()-1</formula>
    </cfRule>
  </conditionalFormatting>
  <conditionalFormatting sqref="I1:I3 I5:I110 I151:I1048576">
    <cfRule type="timePeriod" dxfId="1614" priority="493" timePeriod="today">
      <formula>FLOOR(I1,1)=TODAY()</formula>
    </cfRule>
    <cfRule type="timePeriod" dxfId="1613" priority="494" timePeriod="yesterday">
      <formula>FLOOR(I1,1)=TODAY()-1</formula>
    </cfRule>
  </conditionalFormatting>
  <conditionalFormatting sqref="D4">
    <cfRule type="duplicateValues" dxfId="1612" priority="492"/>
  </conditionalFormatting>
  <conditionalFormatting sqref="D4">
    <cfRule type="duplicateValues" dxfId="1611" priority="489"/>
    <cfRule type="duplicateValues" dxfId="1610" priority="490"/>
    <cfRule type="duplicateValues" dxfId="1609" priority="491"/>
  </conditionalFormatting>
  <conditionalFormatting sqref="H4:I4">
    <cfRule type="timePeriod" dxfId="1608" priority="484" timePeriod="thisWeek">
      <formula>AND(TODAY()-ROUNDDOWN(H4,0)&lt;=WEEKDAY(TODAY())-1,ROUNDDOWN(H4,0)-TODAY()&lt;=7-WEEKDAY(TODAY()))</formula>
    </cfRule>
    <cfRule type="timePeriod" dxfId="1607" priority="485" timePeriod="nextWeek">
      <formula>AND(ROUNDDOWN(H4,0)-TODAY()&gt;(7-WEEKDAY(TODAY())),ROUNDDOWN(H4,0)-TODAY()&lt;(15-WEEKDAY(TODAY())))</formula>
    </cfRule>
    <cfRule type="timePeriod" dxfId="1606" priority="486" timePeriod="tomorrow">
      <formula>FLOOR(H4,1)=TODAY()+1</formula>
    </cfRule>
    <cfRule type="timePeriod" dxfId="1605" priority="487" timePeriod="today">
      <formula>FLOOR(H4,1)=TODAY()</formula>
    </cfRule>
    <cfRule type="timePeriod" dxfId="1604" priority="488" timePeriod="yesterday">
      <formula>FLOOR(H4,1)=TODAY()-1</formula>
    </cfRule>
  </conditionalFormatting>
  <conditionalFormatting sqref="I4">
    <cfRule type="timePeriod" dxfId="1603" priority="482" timePeriod="today">
      <formula>FLOOR(I4,1)=TODAY()</formula>
    </cfRule>
    <cfRule type="timePeriod" dxfId="1602" priority="483" timePeriod="yesterday">
      <formula>FLOOR(I4,1)=TODAY()-1</formula>
    </cfRule>
  </conditionalFormatting>
  <conditionalFormatting sqref="D73:D93 D11:D71 D1:D3 D95:D104 D106 D110 D5:D9">
    <cfRule type="duplicateValues" dxfId="1601" priority="555"/>
  </conditionalFormatting>
  <conditionalFormatting sqref="D1:D3 D5:D110">
    <cfRule type="duplicateValues" dxfId="1600" priority="562"/>
    <cfRule type="duplicateValues" dxfId="1599" priority="563"/>
    <cfRule type="duplicateValues" dxfId="1598" priority="564"/>
  </conditionalFormatting>
  <conditionalFormatting sqref="D1:D110 D151:D1048576">
    <cfRule type="duplicateValues" dxfId="1597" priority="481"/>
  </conditionalFormatting>
  <conditionalFormatting sqref="H111:I111">
    <cfRule type="timePeriod" dxfId="1596" priority="472" timePeriod="thisWeek">
      <formula>AND(TODAY()-ROUNDDOWN(H111,0)&lt;=WEEKDAY(TODAY())-1,ROUNDDOWN(H111,0)-TODAY()&lt;=7-WEEKDAY(TODAY()))</formula>
    </cfRule>
    <cfRule type="timePeriod" dxfId="1595" priority="473" timePeriod="nextWeek">
      <formula>AND(ROUNDDOWN(H111,0)-TODAY()&gt;(7-WEEKDAY(TODAY())),ROUNDDOWN(H111,0)-TODAY()&lt;(15-WEEKDAY(TODAY())))</formula>
    </cfRule>
    <cfRule type="timePeriod" dxfId="1594" priority="474" timePeriod="tomorrow">
      <formula>FLOOR(H111,1)=TODAY()+1</formula>
    </cfRule>
    <cfRule type="timePeriod" dxfId="1593" priority="475" timePeriod="today">
      <formula>FLOOR(H111,1)=TODAY()</formula>
    </cfRule>
    <cfRule type="timePeriod" dxfId="1592" priority="476" timePeriod="yesterday">
      <formula>FLOOR(H111,1)=TODAY()-1</formula>
    </cfRule>
  </conditionalFormatting>
  <conditionalFormatting sqref="I111">
    <cfRule type="timePeriod" dxfId="1591" priority="470" timePeriod="today">
      <formula>FLOOR(I111,1)=TODAY()</formula>
    </cfRule>
    <cfRule type="timePeriod" dxfId="1590" priority="471" timePeriod="yesterday">
      <formula>FLOOR(I111,1)=TODAY()-1</formula>
    </cfRule>
  </conditionalFormatting>
  <conditionalFormatting sqref="D111">
    <cfRule type="duplicateValues" dxfId="1589" priority="477"/>
  </conditionalFormatting>
  <conditionalFormatting sqref="D111">
    <cfRule type="duplicateValues" dxfId="1588" priority="478"/>
    <cfRule type="duplicateValues" dxfId="1587" priority="479"/>
    <cfRule type="duplicateValues" dxfId="1586" priority="480"/>
  </conditionalFormatting>
  <conditionalFormatting sqref="D111">
    <cfRule type="duplicateValues" dxfId="1585" priority="469"/>
  </conditionalFormatting>
  <conditionalFormatting sqref="H112:I112">
    <cfRule type="timePeriod" dxfId="1584" priority="460" timePeriod="thisWeek">
      <formula>AND(TODAY()-ROUNDDOWN(H112,0)&lt;=WEEKDAY(TODAY())-1,ROUNDDOWN(H112,0)-TODAY()&lt;=7-WEEKDAY(TODAY()))</formula>
    </cfRule>
    <cfRule type="timePeriod" dxfId="1583" priority="461" timePeriod="nextWeek">
      <formula>AND(ROUNDDOWN(H112,0)-TODAY()&gt;(7-WEEKDAY(TODAY())),ROUNDDOWN(H112,0)-TODAY()&lt;(15-WEEKDAY(TODAY())))</formula>
    </cfRule>
    <cfRule type="timePeriod" dxfId="1582" priority="462" timePeriod="tomorrow">
      <formula>FLOOR(H112,1)=TODAY()+1</formula>
    </cfRule>
    <cfRule type="timePeriod" dxfId="1581" priority="463" timePeriod="today">
      <formula>FLOOR(H112,1)=TODAY()</formula>
    </cfRule>
    <cfRule type="timePeriod" dxfId="1580" priority="464" timePeriod="yesterday">
      <formula>FLOOR(H112,1)=TODAY()-1</formula>
    </cfRule>
  </conditionalFormatting>
  <conditionalFormatting sqref="I112">
    <cfRule type="timePeriod" dxfId="1579" priority="458" timePeriod="today">
      <formula>FLOOR(I112,1)=TODAY()</formula>
    </cfRule>
    <cfRule type="timePeriod" dxfId="1578" priority="459" timePeriod="yesterday">
      <formula>FLOOR(I112,1)=TODAY()-1</formula>
    </cfRule>
  </conditionalFormatting>
  <conditionalFormatting sqref="D112">
    <cfRule type="duplicateValues" dxfId="1577" priority="465"/>
  </conditionalFormatting>
  <conditionalFormatting sqref="D112">
    <cfRule type="duplicateValues" dxfId="1576" priority="466"/>
    <cfRule type="duplicateValues" dxfId="1575" priority="467"/>
    <cfRule type="duplicateValues" dxfId="1574" priority="468"/>
  </conditionalFormatting>
  <conditionalFormatting sqref="D112">
    <cfRule type="duplicateValues" dxfId="1573" priority="457"/>
  </conditionalFormatting>
  <conditionalFormatting sqref="H113:I113">
    <cfRule type="timePeriod" dxfId="1572" priority="448" timePeriod="thisWeek">
      <formula>AND(TODAY()-ROUNDDOWN(H113,0)&lt;=WEEKDAY(TODAY())-1,ROUNDDOWN(H113,0)-TODAY()&lt;=7-WEEKDAY(TODAY()))</formula>
    </cfRule>
    <cfRule type="timePeriod" dxfId="1571" priority="449" timePeriod="nextWeek">
      <formula>AND(ROUNDDOWN(H113,0)-TODAY()&gt;(7-WEEKDAY(TODAY())),ROUNDDOWN(H113,0)-TODAY()&lt;(15-WEEKDAY(TODAY())))</formula>
    </cfRule>
    <cfRule type="timePeriod" dxfId="1570" priority="450" timePeriod="tomorrow">
      <formula>FLOOR(H113,1)=TODAY()+1</formula>
    </cfRule>
    <cfRule type="timePeriod" dxfId="1569" priority="451" timePeriod="today">
      <formula>FLOOR(H113,1)=TODAY()</formula>
    </cfRule>
    <cfRule type="timePeriod" dxfId="1568" priority="452" timePeriod="yesterday">
      <formula>FLOOR(H113,1)=TODAY()-1</formula>
    </cfRule>
  </conditionalFormatting>
  <conditionalFormatting sqref="I113">
    <cfRule type="timePeriod" dxfId="1567" priority="446" timePeriod="today">
      <formula>FLOOR(I113,1)=TODAY()</formula>
    </cfRule>
    <cfRule type="timePeriod" dxfId="1566" priority="447" timePeriod="yesterday">
      <formula>FLOOR(I113,1)=TODAY()-1</formula>
    </cfRule>
  </conditionalFormatting>
  <conditionalFormatting sqref="D113">
    <cfRule type="duplicateValues" dxfId="1565" priority="453"/>
  </conditionalFormatting>
  <conditionalFormatting sqref="D113">
    <cfRule type="duplicateValues" dxfId="1564" priority="454"/>
    <cfRule type="duplicateValues" dxfId="1563" priority="455"/>
    <cfRule type="duplicateValues" dxfId="1562" priority="456"/>
  </conditionalFormatting>
  <conditionalFormatting sqref="D113">
    <cfRule type="duplicateValues" dxfId="1561" priority="445"/>
  </conditionalFormatting>
  <conditionalFormatting sqref="H114:I114">
    <cfRule type="timePeriod" dxfId="1560" priority="436" timePeriod="thisWeek">
      <formula>AND(TODAY()-ROUNDDOWN(H114,0)&lt;=WEEKDAY(TODAY())-1,ROUNDDOWN(H114,0)-TODAY()&lt;=7-WEEKDAY(TODAY()))</formula>
    </cfRule>
    <cfRule type="timePeriod" dxfId="1559" priority="437" timePeriod="nextWeek">
      <formula>AND(ROUNDDOWN(H114,0)-TODAY()&gt;(7-WEEKDAY(TODAY())),ROUNDDOWN(H114,0)-TODAY()&lt;(15-WEEKDAY(TODAY())))</formula>
    </cfRule>
    <cfRule type="timePeriod" dxfId="1558" priority="438" timePeriod="tomorrow">
      <formula>FLOOR(H114,1)=TODAY()+1</formula>
    </cfRule>
    <cfRule type="timePeriod" dxfId="1557" priority="439" timePeriod="today">
      <formula>FLOOR(H114,1)=TODAY()</formula>
    </cfRule>
    <cfRule type="timePeriod" dxfId="1556" priority="440" timePeriod="yesterday">
      <formula>FLOOR(H114,1)=TODAY()-1</formula>
    </cfRule>
  </conditionalFormatting>
  <conditionalFormatting sqref="I114">
    <cfRule type="timePeriod" dxfId="1555" priority="434" timePeriod="today">
      <formula>FLOOR(I114,1)=TODAY()</formula>
    </cfRule>
    <cfRule type="timePeriod" dxfId="1554" priority="435" timePeriod="yesterday">
      <formula>FLOOR(I114,1)=TODAY()-1</formula>
    </cfRule>
  </conditionalFormatting>
  <conditionalFormatting sqref="D114">
    <cfRule type="duplicateValues" dxfId="1553" priority="441"/>
  </conditionalFormatting>
  <conditionalFormatting sqref="D114">
    <cfRule type="duplicateValues" dxfId="1552" priority="442"/>
    <cfRule type="duplicateValues" dxfId="1551" priority="443"/>
    <cfRule type="duplicateValues" dxfId="1550" priority="444"/>
  </conditionalFormatting>
  <conditionalFormatting sqref="D114">
    <cfRule type="duplicateValues" dxfId="1549" priority="433"/>
  </conditionalFormatting>
  <conditionalFormatting sqref="H115:I115">
    <cfRule type="timePeriod" dxfId="1548" priority="424" timePeriod="thisWeek">
      <formula>AND(TODAY()-ROUNDDOWN(H115,0)&lt;=WEEKDAY(TODAY())-1,ROUNDDOWN(H115,0)-TODAY()&lt;=7-WEEKDAY(TODAY()))</formula>
    </cfRule>
    <cfRule type="timePeriod" dxfId="1547" priority="425" timePeriod="nextWeek">
      <formula>AND(ROUNDDOWN(H115,0)-TODAY()&gt;(7-WEEKDAY(TODAY())),ROUNDDOWN(H115,0)-TODAY()&lt;(15-WEEKDAY(TODAY())))</formula>
    </cfRule>
    <cfRule type="timePeriod" dxfId="1546" priority="426" timePeriod="tomorrow">
      <formula>FLOOR(H115,1)=TODAY()+1</formula>
    </cfRule>
    <cfRule type="timePeriod" dxfId="1545" priority="427" timePeriod="today">
      <formula>FLOOR(H115,1)=TODAY()</formula>
    </cfRule>
    <cfRule type="timePeriod" dxfId="1544" priority="428" timePeriod="yesterday">
      <formula>FLOOR(H115,1)=TODAY()-1</formula>
    </cfRule>
  </conditionalFormatting>
  <conditionalFormatting sqref="I115">
    <cfRule type="timePeriod" dxfId="1543" priority="422" timePeriod="today">
      <formula>FLOOR(I115,1)=TODAY()</formula>
    </cfRule>
    <cfRule type="timePeriod" dxfId="1542" priority="423" timePeriod="yesterday">
      <formula>FLOOR(I115,1)=TODAY()-1</formula>
    </cfRule>
  </conditionalFormatting>
  <conditionalFormatting sqref="D115">
    <cfRule type="duplicateValues" dxfId="1541" priority="429"/>
  </conditionalFormatting>
  <conditionalFormatting sqref="D115">
    <cfRule type="duplicateValues" dxfId="1540" priority="430"/>
    <cfRule type="duplicateValues" dxfId="1539" priority="431"/>
    <cfRule type="duplicateValues" dxfId="1538" priority="432"/>
  </conditionalFormatting>
  <conditionalFormatting sqref="D115">
    <cfRule type="duplicateValues" dxfId="1537" priority="421"/>
  </conditionalFormatting>
  <conditionalFormatting sqref="H116:I116">
    <cfRule type="timePeriod" dxfId="1536" priority="412" timePeriod="thisWeek">
      <formula>AND(TODAY()-ROUNDDOWN(H116,0)&lt;=WEEKDAY(TODAY())-1,ROUNDDOWN(H116,0)-TODAY()&lt;=7-WEEKDAY(TODAY()))</formula>
    </cfRule>
    <cfRule type="timePeriod" dxfId="1535" priority="413" timePeriod="nextWeek">
      <formula>AND(ROUNDDOWN(H116,0)-TODAY()&gt;(7-WEEKDAY(TODAY())),ROUNDDOWN(H116,0)-TODAY()&lt;(15-WEEKDAY(TODAY())))</formula>
    </cfRule>
    <cfRule type="timePeriod" dxfId="1534" priority="414" timePeriod="tomorrow">
      <formula>FLOOR(H116,1)=TODAY()+1</formula>
    </cfRule>
    <cfRule type="timePeriod" dxfId="1533" priority="415" timePeriod="today">
      <formula>FLOOR(H116,1)=TODAY()</formula>
    </cfRule>
    <cfRule type="timePeriod" dxfId="1532" priority="416" timePeriod="yesterday">
      <formula>FLOOR(H116,1)=TODAY()-1</formula>
    </cfRule>
  </conditionalFormatting>
  <conditionalFormatting sqref="I116">
    <cfRule type="timePeriod" dxfId="1531" priority="410" timePeriod="today">
      <formula>FLOOR(I116,1)=TODAY()</formula>
    </cfRule>
    <cfRule type="timePeriod" dxfId="1530" priority="411" timePeriod="yesterday">
      <formula>FLOOR(I116,1)=TODAY()-1</formula>
    </cfRule>
  </conditionalFormatting>
  <conditionalFormatting sqref="D116">
    <cfRule type="duplicateValues" dxfId="1529" priority="417"/>
  </conditionalFormatting>
  <conditionalFormatting sqref="D116">
    <cfRule type="duplicateValues" dxfId="1528" priority="418"/>
    <cfRule type="duplicateValues" dxfId="1527" priority="419"/>
    <cfRule type="duplicateValues" dxfId="1526" priority="420"/>
  </conditionalFormatting>
  <conditionalFormatting sqref="D116">
    <cfRule type="duplicateValues" dxfId="1525" priority="409"/>
  </conditionalFormatting>
  <conditionalFormatting sqref="H117:I117">
    <cfRule type="timePeriod" dxfId="1524" priority="400" timePeriod="thisWeek">
      <formula>AND(TODAY()-ROUNDDOWN(H117,0)&lt;=WEEKDAY(TODAY())-1,ROUNDDOWN(H117,0)-TODAY()&lt;=7-WEEKDAY(TODAY()))</formula>
    </cfRule>
    <cfRule type="timePeriod" dxfId="1523" priority="401" timePeriod="nextWeek">
      <formula>AND(ROUNDDOWN(H117,0)-TODAY()&gt;(7-WEEKDAY(TODAY())),ROUNDDOWN(H117,0)-TODAY()&lt;(15-WEEKDAY(TODAY())))</formula>
    </cfRule>
    <cfRule type="timePeriod" dxfId="1522" priority="402" timePeriod="tomorrow">
      <formula>FLOOR(H117,1)=TODAY()+1</formula>
    </cfRule>
    <cfRule type="timePeriod" dxfId="1521" priority="403" timePeriod="today">
      <formula>FLOOR(H117,1)=TODAY()</formula>
    </cfRule>
    <cfRule type="timePeriod" dxfId="1520" priority="404" timePeriod="yesterday">
      <formula>FLOOR(H117,1)=TODAY()-1</formula>
    </cfRule>
  </conditionalFormatting>
  <conditionalFormatting sqref="I117">
    <cfRule type="timePeriod" dxfId="1519" priority="398" timePeriod="today">
      <formula>FLOOR(I117,1)=TODAY()</formula>
    </cfRule>
    <cfRule type="timePeriod" dxfId="1518" priority="399" timePeriod="yesterday">
      <formula>FLOOR(I117,1)=TODAY()-1</formula>
    </cfRule>
  </conditionalFormatting>
  <conditionalFormatting sqref="D117">
    <cfRule type="duplicateValues" dxfId="1517" priority="405"/>
  </conditionalFormatting>
  <conditionalFormatting sqref="D117">
    <cfRule type="duplicateValues" dxfId="1516" priority="406"/>
    <cfRule type="duplicateValues" dxfId="1515" priority="407"/>
    <cfRule type="duplicateValues" dxfId="1514" priority="408"/>
  </conditionalFormatting>
  <conditionalFormatting sqref="D117">
    <cfRule type="duplicateValues" dxfId="1513" priority="397"/>
  </conditionalFormatting>
  <conditionalFormatting sqref="H118:I118">
    <cfRule type="timePeriod" dxfId="1512" priority="388" timePeriod="thisWeek">
      <formula>AND(TODAY()-ROUNDDOWN(H118,0)&lt;=WEEKDAY(TODAY())-1,ROUNDDOWN(H118,0)-TODAY()&lt;=7-WEEKDAY(TODAY()))</formula>
    </cfRule>
    <cfRule type="timePeriod" dxfId="1511" priority="389" timePeriod="nextWeek">
      <formula>AND(ROUNDDOWN(H118,0)-TODAY()&gt;(7-WEEKDAY(TODAY())),ROUNDDOWN(H118,0)-TODAY()&lt;(15-WEEKDAY(TODAY())))</formula>
    </cfRule>
    <cfRule type="timePeriod" dxfId="1510" priority="390" timePeriod="tomorrow">
      <formula>FLOOR(H118,1)=TODAY()+1</formula>
    </cfRule>
    <cfRule type="timePeriod" dxfId="1509" priority="391" timePeriod="today">
      <formula>FLOOR(H118,1)=TODAY()</formula>
    </cfRule>
    <cfRule type="timePeriod" dxfId="1508" priority="392" timePeriod="yesterday">
      <formula>FLOOR(H118,1)=TODAY()-1</formula>
    </cfRule>
  </conditionalFormatting>
  <conditionalFormatting sqref="I118">
    <cfRule type="timePeriod" dxfId="1507" priority="386" timePeriod="today">
      <formula>FLOOR(I118,1)=TODAY()</formula>
    </cfRule>
    <cfRule type="timePeriod" dxfId="1506" priority="387" timePeriod="yesterday">
      <formula>FLOOR(I118,1)=TODAY()-1</formula>
    </cfRule>
  </conditionalFormatting>
  <conditionalFormatting sqref="D118">
    <cfRule type="duplicateValues" dxfId="1505" priority="393"/>
  </conditionalFormatting>
  <conditionalFormatting sqref="D118">
    <cfRule type="duplicateValues" dxfId="1504" priority="394"/>
    <cfRule type="duplicateValues" dxfId="1503" priority="395"/>
    <cfRule type="duplicateValues" dxfId="1502" priority="396"/>
  </conditionalFormatting>
  <conditionalFormatting sqref="D118">
    <cfRule type="duplicateValues" dxfId="1501" priority="385"/>
  </conditionalFormatting>
  <conditionalFormatting sqref="H119:I119">
    <cfRule type="timePeriod" dxfId="1500" priority="376" timePeriod="thisWeek">
      <formula>AND(TODAY()-ROUNDDOWN(H119,0)&lt;=WEEKDAY(TODAY())-1,ROUNDDOWN(H119,0)-TODAY()&lt;=7-WEEKDAY(TODAY()))</formula>
    </cfRule>
    <cfRule type="timePeriod" dxfId="1499" priority="377" timePeriod="nextWeek">
      <formula>AND(ROUNDDOWN(H119,0)-TODAY()&gt;(7-WEEKDAY(TODAY())),ROUNDDOWN(H119,0)-TODAY()&lt;(15-WEEKDAY(TODAY())))</formula>
    </cfRule>
    <cfRule type="timePeriod" dxfId="1498" priority="378" timePeriod="tomorrow">
      <formula>FLOOR(H119,1)=TODAY()+1</formula>
    </cfRule>
    <cfRule type="timePeriod" dxfId="1497" priority="379" timePeriod="today">
      <formula>FLOOR(H119,1)=TODAY()</formula>
    </cfRule>
    <cfRule type="timePeriod" dxfId="1496" priority="380" timePeriod="yesterday">
      <formula>FLOOR(H119,1)=TODAY()-1</formula>
    </cfRule>
  </conditionalFormatting>
  <conditionalFormatting sqref="I119">
    <cfRule type="timePeriod" dxfId="1495" priority="374" timePeriod="today">
      <formula>FLOOR(I119,1)=TODAY()</formula>
    </cfRule>
    <cfRule type="timePeriod" dxfId="1494" priority="375" timePeriod="yesterday">
      <formula>FLOOR(I119,1)=TODAY()-1</formula>
    </cfRule>
  </conditionalFormatting>
  <conditionalFormatting sqref="D119">
    <cfRule type="duplicateValues" dxfId="1493" priority="381"/>
  </conditionalFormatting>
  <conditionalFormatting sqref="D119">
    <cfRule type="duplicateValues" dxfId="1492" priority="382"/>
    <cfRule type="duplicateValues" dxfId="1491" priority="383"/>
    <cfRule type="duplicateValues" dxfId="1490" priority="384"/>
  </conditionalFormatting>
  <conditionalFormatting sqref="D119">
    <cfRule type="duplicateValues" dxfId="1489" priority="373"/>
  </conditionalFormatting>
  <conditionalFormatting sqref="H120:I120">
    <cfRule type="timePeriod" dxfId="1488" priority="364" timePeriod="thisWeek">
      <formula>AND(TODAY()-ROUNDDOWN(H120,0)&lt;=WEEKDAY(TODAY())-1,ROUNDDOWN(H120,0)-TODAY()&lt;=7-WEEKDAY(TODAY()))</formula>
    </cfRule>
    <cfRule type="timePeriod" dxfId="1487" priority="365" timePeriod="nextWeek">
      <formula>AND(ROUNDDOWN(H120,0)-TODAY()&gt;(7-WEEKDAY(TODAY())),ROUNDDOWN(H120,0)-TODAY()&lt;(15-WEEKDAY(TODAY())))</formula>
    </cfRule>
    <cfRule type="timePeriod" dxfId="1486" priority="366" timePeriod="tomorrow">
      <formula>FLOOR(H120,1)=TODAY()+1</formula>
    </cfRule>
    <cfRule type="timePeriod" dxfId="1485" priority="367" timePeriod="today">
      <formula>FLOOR(H120,1)=TODAY()</formula>
    </cfRule>
    <cfRule type="timePeriod" dxfId="1484" priority="368" timePeriod="yesterday">
      <formula>FLOOR(H120,1)=TODAY()-1</formula>
    </cfRule>
  </conditionalFormatting>
  <conditionalFormatting sqref="I120">
    <cfRule type="timePeriod" dxfId="1483" priority="362" timePeriod="today">
      <formula>FLOOR(I120,1)=TODAY()</formula>
    </cfRule>
    <cfRule type="timePeriod" dxfId="1482" priority="363" timePeriod="yesterday">
      <formula>FLOOR(I120,1)=TODAY()-1</formula>
    </cfRule>
  </conditionalFormatting>
  <conditionalFormatting sqref="D120">
    <cfRule type="duplicateValues" dxfId="1481" priority="369"/>
  </conditionalFormatting>
  <conditionalFormatting sqref="D120">
    <cfRule type="duplicateValues" dxfId="1480" priority="370"/>
    <cfRule type="duplicateValues" dxfId="1479" priority="371"/>
    <cfRule type="duplicateValues" dxfId="1478" priority="372"/>
  </conditionalFormatting>
  <conditionalFormatting sqref="D120">
    <cfRule type="duplicateValues" dxfId="1477" priority="361"/>
  </conditionalFormatting>
  <conditionalFormatting sqref="H121:I121">
    <cfRule type="timePeriod" dxfId="1476" priority="352" timePeriod="thisWeek">
      <formula>AND(TODAY()-ROUNDDOWN(H121,0)&lt;=WEEKDAY(TODAY())-1,ROUNDDOWN(H121,0)-TODAY()&lt;=7-WEEKDAY(TODAY()))</formula>
    </cfRule>
    <cfRule type="timePeriod" dxfId="1475" priority="353" timePeriod="nextWeek">
      <formula>AND(ROUNDDOWN(H121,0)-TODAY()&gt;(7-WEEKDAY(TODAY())),ROUNDDOWN(H121,0)-TODAY()&lt;(15-WEEKDAY(TODAY())))</formula>
    </cfRule>
    <cfRule type="timePeriod" dxfId="1474" priority="354" timePeriod="tomorrow">
      <formula>FLOOR(H121,1)=TODAY()+1</formula>
    </cfRule>
    <cfRule type="timePeriod" dxfId="1473" priority="355" timePeriod="today">
      <formula>FLOOR(H121,1)=TODAY()</formula>
    </cfRule>
    <cfRule type="timePeriod" dxfId="1472" priority="356" timePeriod="yesterday">
      <formula>FLOOR(H121,1)=TODAY()-1</formula>
    </cfRule>
  </conditionalFormatting>
  <conditionalFormatting sqref="I121">
    <cfRule type="timePeriod" dxfId="1471" priority="350" timePeriod="today">
      <formula>FLOOR(I121,1)=TODAY()</formula>
    </cfRule>
    <cfRule type="timePeriod" dxfId="1470" priority="351" timePeriod="yesterday">
      <formula>FLOOR(I121,1)=TODAY()-1</formula>
    </cfRule>
  </conditionalFormatting>
  <conditionalFormatting sqref="D121">
    <cfRule type="duplicateValues" dxfId="1469" priority="357"/>
  </conditionalFormatting>
  <conditionalFormatting sqref="D121">
    <cfRule type="duplicateValues" dxfId="1468" priority="358"/>
    <cfRule type="duplicateValues" dxfId="1467" priority="359"/>
    <cfRule type="duplicateValues" dxfId="1466" priority="360"/>
  </conditionalFormatting>
  <conditionalFormatting sqref="D121">
    <cfRule type="duplicateValues" dxfId="1465" priority="349"/>
  </conditionalFormatting>
  <conditionalFormatting sqref="H122:I122">
    <cfRule type="timePeriod" dxfId="1464" priority="340" timePeriod="thisWeek">
      <formula>AND(TODAY()-ROUNDDOWN(H122,0)&lt;=WEEKDAY(TODAY())-1,ROUNDDOWN(H122,0)-TODAY()&lt;=7-WEEKDAY(TODAY()))</formula>
    </cfRule>
    <cfRule type="timePeriod" dxfId="1463" priority="341" timePeriod="nextWeek">
      <formula>AND(ROUNDDOWN(H122,0)-TODAY()&gt;(7-WEEKDAY(TODAY())),ROUNDDOWN(H122,0)-TODAY()&lt;(15-WEEKDAY(TODAY())))</formula>
    </cfRule>
    <cfRule type="timePeriod" dxfId="1462" priority="342" timePeriod="tomorrow">
      <formula>FLOOR(H122,1)=TODAY()+1</formula>
    </cfRule>
    <cfRule type="timePeriod" dxfId="1461" priority="343" timePeriod="today">
      <formula>FLOOR(H122,1)=TODAY()</formula>
    </cfRule>
    <cfRule type="timePeriod" dxfId="1460" priority="344" timePeriod="yesterday">
      <formula>FLOOR(H122,1)=TODAY()-1</formula>
    </cfRule>
  </conditionalFormatting>
  <conditionalFormatting sqref="I122">
    <cfRule type="timePeriod" dxfId="1459" priority="338" timePeriod="today">
      <formula>FLOOR(I122,1)=TODAY()</formula>
    </cfRule>
    <cfRule type="timePeriod" dxfId="1458" priority="339" timePeriod="yesterday">
      <formula>FLOOR(I122,1)=TODAY()-1</formula>
    </cfRule>
  </conditionalFormatting>
  <conditionalFormatting sqref="D122">
    <cfRule type="duplicateValues" dxfId="1457" priority="345"/>
  </conditionalFormatting>
  <conditionalFormatting sqref="D122">
    <cfRule type="duplicateValues" dxfId="1456" priority="346"/>
    <cfRule type="duplicateValues" dxfId="1455" priority="347"/>
    <cfRule type="duplicateValues" dxfId="1454" priority="348"/>
  </conditionalFormatting>
  <conditionalFormatting sqref="D122">
    <cfRule type="duplicateValues" dxfId="1453" priority="337"/>
  </conditionalFormatting>
  <conditionalFormatting sqref="H123:I123">
    <cfRule type="timePeriod" dxfId="1452" priority="328" timePeriod="thisWeek">
      <formula>AND(TODAY()-ROUNDDOWN(H123,0)&lt;=WEEKDAY(TODAY())-1,ROUNDDOWN(H123,0)-TODAY()&lt;=7-WEEKDAY(TODAY()))</formula>
    </cfRule>
    <cfRule type="timePeriod" dxfId="1451" priority="329" timePeriod="nextWeek">
      <formula>AND(ROUNDDOWN(H123,0)-TODAY()&gt;(7-WEEKDAY(TODAY())),ROUNDDOWN(H123,0)-TODAY()&lt;(15-WEEKDAY(TODAY())))</formula>
    </cfRule>
    <cfRule type="timePeriod" dxfId="1450" priority="330" timePeriod="tomorrow">
      <formula>FLOOR(H123,1)=TODAY()+1</formula>
    </cfRule>
    <cfRule type="timePeriod" dxfId="1449" priority="331" timePeriod="today">
      <formula>FLOOR(H123,1)=TODAY()</formula>
    </cfRule>
    <cfRule type="timePeriod" dxfId="1448" priority="332" timePeriod="yesterday">
      <formula>FLOOR(H123,1)=TODAY()-1</formula>
    </cfRule>
  </conditionalFormatting>
  <conditionalFormatting sqref="I123">
    <cfRule type="timePeriod" dxfId="1447" priority="326" timePeriod="today">
      <formula>FLOOR(I123,1)=TODAY()</formula>
    </cfRule>
    <cfRule type="timePeriod" dxfId="1446" priority="327" timePeriod="yesterday">
      <formula>FLOOR(I123,1)=TODAY()-1</formula>
    </cfRule>
  </conditionalFormatting>
  <conditionalFormatting sqref="D123">
    <cfRule type="duplicateValues" dxfId="1445" priority="333"/>
  </conditionalFormatting>
  <conditionalFormatting sqref="D123">
    <cfRule type="duplicateValues" dxfId="1444" priority="334"/>
    <cfRule type="duplicateValues" dxfId="1443" priority="335"/>
    <cfRule type="duplicateValues" dxfId="1442" priority="336"/>
  </conditionalFormatting>
  <conditionalFormatting sqref="D123">
    <cfRule type="duplicateValues" dxfId="1441" priority="325"/>
  </conditionalFormatting>
  <conditionalFormatting sqref="H124:I124">
    <cfRule type="timePeriod" dxfId="1440" priority="316" timePeriod="thisWeek">
      <formula>AND(TODAY()-ROUNDDOWN(H124,0)&lt;=WEEKDAY(TODAY())-1,ROUNDDOWN(H124,0)-TODAY()&lt;=7-WEEKDAY(TODAY()))</formula>
    </cfRule>
    <cfRule type="timePeriod" dxfId="1439" priority="317" timePeriod="nextWeek">
      <formula>AND(ROUNDDOWN(H124,0)-TODAY()&gt;(7-WEEKDAY(TODAY())),ROUNDDOWN(H124,0)-TODAY()&lt;(15-WEEKDAY(TODAY())))</formula>
    </cfRule>
    <cfRule type="timePeriod" dxfId="1438" priority="318" timePeriod="tomorrow">
      <formula>FLOOR(H124,1)=TODAY()+1</formula>
    </cfRule>
    <cfRule type="timePeriod" dxfId="1437" priority="319" timePeriod="today">
      <formula>FLOOR(H124,1)=TODAY()</formula>
    </cfRule>
    <cfRule type="timePeriod" dxfId="1436" priority="320" timePeriod="yesterday">
      <formula>FLOOR(H124,1)=TODAY()-1</formula>
    </cfRule>
  </conditionalFormatting>
  <conditionalFormatting sqref="I124">
    <cfRule type="timePeriod" dxfId="1435" priority="314" timePeriod="today">
      <formula>FLOOR(I124,1)=TODAY()</formula>
    </cfRule>
    <cfRule type="timePeriod" dxfId="1434" priority="315" timePeriod="yesterday">
      <formula>FLOOR(I124,1)=TODAY()-1</formula>
    </cfRule>
  </conditionalFormatting>
  <conditionalFormatting sqref="D124">
    <cfRule type="duplicateValues" dxfId="1433" priority="321"/>
  </conditionalFormatting>
  <conditionalFormatting sqref="D124">
    <cfRule type="duplicateValues" dxfId="1432" priority="322"/>
    <cfRule type="duplicateValues" dxfId="1431" priority="323"/>
    <cfRule type="duplicateValues" dxfId="1430" priority="324"/>
  </conditionalFormatting>
  <conditionalFormatting sqref="D124">
    <cfRule type="duplicateValues" dxfId="1429" priority="313"/>
  </conditionalFormatting>
  <conditionalFormatting sqref="H125:I125">
    <cfRule type="timePeriod" dxfId="1428" priority="304" timePeriod="thisWeek">
      <formula>AND(TODAY()-ROUNDDOWN(H125,0)&lt;=WEEKDAY(TODAY())-1,ROUNDDOWN(H125,0)-TODAY()&lt;=7-WEEKDAY(TODAY()))</formula>
    </cfRule>
    <cfRule type="timePeriod" dxfId="1427" priority="305" timePeriod="nextWeek">
      <formula>AND(ROUNDDOWN(H125,0)-TODAY()&gt;(7-WEEKDAY(TODAY())),ROUNDDOWN(H125,0)-TODAY()&lt;(15-WEEKDAY(TODAY())))</formula>
    </cfRule>
    <cfRule type="timePeriod" dxfId="1426" priority="306" timePeriod="tomorrow">
      <formula>FLOOR(H125,1)=TODAY()+1</formula>
    </cfRule>
    <cfRule type="timePeriod" dxfId="1425" priority="307" timePeriod="today">
      <formula>FLOOR(H125,1)=TODAY()</formula>
    </cfRule>
    <cfRule type="timePeriod" dxfId="1424" priority="308" timePeriod="yesterday">
      <formula>FLOOR(H125,1)=TODAY()-1</formula>
    </cfRule>
  </conditionalFormatting>
  <conditionalFormatting sqref="I125">
    <cfRule type="timePeriod" dxfId="1423" priority="302" timePeriod="today">
      <formula>FLOOR(I125,1)=TODAY()</formula>
    </cfRule>
    <cfRule type="timePeriod" dxfId="1422" priority="303" timePeriod="yesterday">
      <formula>FLOOR(I125,1)=TODAY()-1</formula>
    </cfRule>
  </conditionalFormatting>
  <conditionalFormatting sqref="D125">
    <cfRule type="duplicateValues" dxfId="1421" priority="309"/>
  </conditionalFormatting>
  <conditionalFormatting sqref="D125">
    <cfRule type="duplicateValues" dxfId="1420" priority="310"/>
    <cfRule type="duplicateValues" dxfId="1419" priority="311"/>
    <cfRule type="duplicateValues" dxfId="1418" priority="312"/>
  </conditionalFormatting>
  <conditionalFormatting sqref="D125">
    <cfRule type="duplicateValues" dxfId="1417" priority="301"/>
  </conditionalFormatting>
  <conditionalFormatting sqref="H126:I126">
    <cfRule type="timePeriod" dxfId="1416" priority="292" timePeriod="thisWeek">
      <formula>AND(TODAY()-ROUNDDOWN(H126,0)&lt;=WEEKDAY(TODAY())-1,ROUNDDOWN(H126,0)-TODAY()&lt;=7-WEEKDAY(TODAY()))</formula>
    </cfRule>
    <cfRule type="timePeriod" dxfId="1415" priority="293" timePeriod="nextWeek">
      <formula>AND(ROUNDDOWN(H126,0)-TODAY()&gt;(7-WEEKDAY(TODAY())),ROUNDDOWN(H126,0)-TODAY()&lt;(15-WEEKDAY(TODAY())))</formula>
    </cfRule>
    <cfRule type="timePeriod" dxfId="1414" priority="294" timePeriod="tomorrow">
      <formula>FLOOR(H126,1)=TODAY()+1</formula>
    </cfRule>
    <cfRule type="timePeriod" dxfId="1413" priority="295" timePeriod="today">
      <formula>FLOOR(H126,1)=TODAY()</formula>
    </cfRule>
    <cfRule type="timePeriod" dxfId="1412" priority="296" timePeriod="yesterday">
      <formula>FLOOR(H126,1)=TODAY()-1</formula>
    </cfRule>
  </conditionalFormatting>
  <conditionalFormatting sqref="I126">
    <cfRule type="timePeriod" dxfId="1411" priority="290" timePeriod="today">
      <formula>FLOOR(I126,1)=TODAY()</formula>
    </cfRule>
    <cfRule type="timePeriod" dxfId="1410" priority="291" timePeriod="yesterday">
      <formula>FLOOR(I126,1)=TODAY()-1</formula>
    </cfRule>
  </conditionalFormatting>
  <conditionalFormatting sqref="D126">
    <cfRule type="duplicateValues" dxfId="1409" priority="297"/>
  </conditionalFormatting>
  <conditionalFormatting sqref="D126">
    <cfRule type="duplicateValues" dxfId="1408" priority="298"/>
    <cfRule type="duplicateValues" dxfId="1407" priority="299"/>
    <cfRule type="duplicateValues" dxfId="1406" priority="300"/>
  </conditionalFormatting>
  <conditionalFormatting sqref="D126">
    <cfRule type="duplicateValues" dxfId="1405" priority="289"/>
  </conditionalFormatting>
  <conditionalFormatting sqref="H127:I127">
    <cfRule type="timePeriod" dxfId="1404" priority="280" timePeriod="thisWeek">
      <formula>AND(TODAY()-ROUNDDOWN(H127,0)&lt;=WEEKDAY(TODAY())-1,ROUNDDOWN(H127,0)-TODAY()&lt;=7-WEEKDAY(TODAY()))</formula>
    </cfRule>
    <cfRule type="timePeriod" dxfId="1403" priority="281" timePeriod="nextWeek">
      <formula>AND(ROUNDDOWN(H127,0)-TODAY()&gt;(7-WEEKDAY(TODAY())),ROUNDDOWN(H127,0)-TODAY()&lt;(15-WEEKDAY(TODAY())))</formula>
    </cfRule>
    <cfRule type="timePeriod" dxfId="1402" priority="282" timePeriod="tomorrow">
      <formula>FLOOR(H127,1)=TODAY()+1</formula>
    </cfRule>
    <cfRule type="timePeriod" dxfId="1401" priority="283" timePeriod="today">
      <formula>FLOOR(H127,1)=TODAY()</formula>
    </cfRule>
    <cfRule type="timePeriod" dxfId="1400" priority="284" timePeriod="yesterday">
      <formula>FLOOR(H127,1)=TODAY()-1</formula>
    </cfRule>
  </conditionalFormatting>
  <conditionalFormatting sqref="I127">
    <cfRule type="timePeriod" dxfId="1399" priority="278" timePeriod="today">
      <formula>FLOOR(I127,1)=TODAY()</formula>
    </cfRule>
    <cfRule type="timePeriod" dxfId="1398" priority="279" timePeriod="yesterday">
      <formula>FLOOR(I127,1)=TODAY()-1</formula>
    </cfRule>
  </conditionalFormatting>
  <conditionalFormatting sqref="D127">
    <cfRule type="duplicateValues" dxfId="1397" priority="285"/>
  </conditionalFormatting>
  <conditionalFormatting sqref="D127">
    <cfRule type="duplicateValues" dxfId="1396" priority="286"/>
    <cfRule type="duplicateValues" dxfId="1395" priority="287"/>
    <cfRule type="duplicateValues" dxfId="1394" priority="288"/>
  </conditionalFormatting>
  <conditionalFormatting sqref="D127">
    <cfRule type="duplicateValues" dxfId="1393" priority="277"/>
  </conditionalFormatting>
  <conditionalFormatting sqref="H128:I128">
    <cfRule type="timePeriod" dxfId="1392" priority="268" timePeriod="thisWeek">
      <formula>AND(TODAY()-ROUNDDOWN(H128,0)&lt;=WEEKDAY(TODAY())-1,ROUNDDOWN(H128,0)-TODAY()&lt;=7-WEEKDAY(TODAY()))</formula>
    </cfRule>
    <cfRule type="timePeriod" dxfId="1391" priority="269" timePeriod="nextWeek">
      <formula>AND(ROUNDDOWN(H128,0)-TODAY()&gt;(7-WEEKDAY(TODAY())),ROUNDDOWN(H128,0)-TODAY()&lt;(15-WEEKDAY(TODAY())))</formula>
    </cfRule>
    <cfRule type="timePeriod" dxfId="1390" priority="270" timePeriod="tomorrow">
      <formula>FLOOR(H128,1)=TODAY()+1</formula>
    </cfRule>
    <cfRule type="timePeriod" dxfId="1389" priority="271" timePeriod="today">
      <formula>FLOOR(H128,1)=TODAY()</formula>
    </cfRule>
    <cfRule type="timePeriod" dxfId="1388" priority="272" timePeriod="yesterday">
      <formula>FLOOR(H128,1)=TODAY()-1</formula>
    </cfRule>
  </conditionalFormatting>
  <conditionalFormatting sqref="I128">
    <cfRule type="timePeriod" dxfId="1387" priority="266" timePeriod="today">
      <formula>FLOOR(I128,1)=TODAY()</formula>
    </cfRule>
    <cfRule type="timePeriod" dxfId="1386" priority="267" timePeriod="yesterday">
      <formula>FLOOR(I128,1)=TODAY()-1</formula>
    </cfRule>
  </conditionalFormatting>
  <conditionalFormatting sqref="D128">
    <cfRule type="duplicateValues" dxfId="1385" priority="273"/>
  </conditionalFormatting>
  <conditionalFormatting sqref="D128">
    <cfRule type="duplicateValues" dxfId="1384" priority="274"/>
    <cfRule type="duplicateValues" dxfId="1383" priority="275"/>
    <cfRule type="duplicateValues" dxfId="1382" priority="276"/>
  </conditionalFormatting>
  <conditionalFormatting sqref="D128">
    <cfRule type="duplicateValues" dxfId="1381" priority="265"/>
  </conditionalFormatting>
  <conditionalFormatting sqref="H129:I129">
    <cfRule type="timePeriod" dxfId="1380" priority="256" timePeriod="thisWeek">
      <formula>AND(TODAY()-ROUNDDOWN(H129,0)&lt;=WEEKDAY(TODAY())-1,ROUNDDOWN(H129,0)-TODAY()&lt;=7-WEEKDAY(TODAY()))</formula>
    </cfRule>
    <cfRule type="timePeriod" dxfId="1379" priority="257" timePeriod="nextWeek">
      <formula>AND(ROUNDDOWN(H129,0)-TODAY()&gt;(7-WEEKDAY(TODAY())),ROUNDDOWN(H129,0)-TODAY()&lt;(15-WEEKDAY(TODAY())))</formula>
    </cfRule>
    <cfRule type="timePeriod" dxfId="1378" priority="258" timePeriod="tomorrow">
      <formula>FLOOR(H129,1)=TODAY()+1</formula>
    </cfRule>
    <cfRule type="timePeriod" dxfId="1377" priority="259" timePeriod="today">
      <formula>FLOOR(H129,1)=TODAY()</formula>
    </cfRule>
    <cfRule type="timePeriod" dxfId="1376" priority="260" timePeriod="yesterday">
      <formula>FLOOR(H129,1)=TODAY()-1</formula>
    </cfRule>
  </conditionalFormatting>
  <conditionalFormatting sqref="I129">
    <cfRule type="timePeriod" dxfId="1375" priority="254" timePeriod="today">
      <formula>FLOOR(I129,1)=TODAY()</formula>
    </cfRule>
    <cfRule type="timePeriod" dxfId="1374" priority="255" timePeriod="yesterday">
      <formula>FLOOR(I129,1)=TODAY()-1</formula>
    </cfRule>
  </conditionalFormatting>
  <conditionalFormatting sqref="D129">
    <cfRule type="duplicateValues" dxfId="1373" priority="261"/>
  </conditionalFormatting>
  <conditionalFormatting sqref="D129">
    <cfRule type="duplicateValues" dxfId="1372" priority="262"/>
    <cfRule type="duplicateValues" dxfId="1371" priority="263"/>
    <cfRule type="duplicateValues" dxfId="1370" priority="264"/>
  </conditionalFormatting>
  <conditionalFormatting sqref="D129">
    <cfRule type="duplicateValues" dxfId="1369" priority="253"/>
  </conditionalFormatting>
  <conditionalFormatting sqref="H130:I130">
    <cfRule type="timePeriod" dxfId="1368" priority="244" timePeriod="thisWeek">
      <formula>AND(TODAY()-ROUNDDOWN(H130,0)&lt;=WEEKDAY(TODAY())-1,ROUNDDOWN(H130,0)-TODAY()&lt;=7-WEEKDAY(TODAY()))</formula>
    </cfRule>
    <cfRule type="timePeriod" dxfId="1367" priority="245" timePeriod="nextWeek">
      <formula>AND(ROUNDDOWN(H130,0)-TODAY()&gt;(7-WEEKDAY(TODAY())),ROUNDDOWN(H130,0)-TODAY()&lt;(15-WEEKDAY(TODAY())))</formula>
    </cfRule>
    <cfRule type="timePeriod" dxfId="1366" priority="246" timePeriod="tomorrow">
      <formula>FLOOR(H130,1)=TODAY()+1</formula>
    </cfRule>
    <cfRule type="timePeriod" dxfId="1365" priority="247" timePeriod="today">
      <formula>FLOOR(H130,1)=TODAY()</formula>
    </cfRule>
    <cfRule type="timePeriod" dxfId="1364" priority="248" timePeriod="yesterday">
      <formula>FLOOR(H130,1)=TODAY()-1</formula>
    </cfRule>
  </conditionalFormatting>
  <conditionalFormatting sqref="I130">
    <cfRule type="timePeriod" dxfId="1363" priority="242" timePeriod="today">
      <formula>FLOOR(I130,1)=TODAY()</formula>
    </cfRule>
    <cfRule type="timePeriod" dxfId="1362" priority="243" timePeriod="yesterday">
      <formula>FLOOR(I130,1)=TODAY()-1</formula>
    </cfRule>
  </conditionalFormatting>
  <conditionalFormatting sqref="D130">
    <cfRule type="duplicateValues" dxfId="1361" priority="249"/>
  </conditionalFormatting>
  <conditionalFormatting sqref="D130">
    <cfRule type="duplicateValues" dxfId="1360" priority="250"/>
    <cfRule type="duplicateValues" dxfId="1359" priority="251"/>
    <cfRule type="duplicateValues" dxfId="1358" priority="252"/>
  </conditionalFormatting>
  <conditionalFormatting sqref="D130">
    <cfRule type="duplicateValues" dxfId="1357" priority="241"/>
  </conditionalFormatting>
  <conditionalFormatting sqref="H131:I131">
    <cfRule type="timePeriod" dxfId="1356" priority="232" timePeriod="thisWeek">
      <formula>AND(TODAY()-ROUNDDOWN(H131,0)&lt;=WEEKDAY(TODAY())-1,ROUNDDOWN(H131,0)-TODAY()&lt;=7-WEEKDAY(TODAY()))</formula>
    </cfRule>
    <cfRule type="timePeriod" dxfId="1355" priority="233" timePeriod="nextWeek">
      <formula>AND(ROUNDDOWN(H131,0)-TODAY()&gt;(7-WEEKDAY(TODAY())),ROUNDDOWN(H131,0)-TODAY()&lt;(15-WEEKDAY(TODAY())))</formula>
    </cfRule>
    <cfRule type="timePeriod" dxfId="1354" priority="234" timePeriod="tomorrow">
      <formula>FLOOR(H131,1)=TODAY()+1</formula>
    </cfRule>
    <cfRule type="timePeriod" dxfId="1353" priority="235" timePeriod="today">
      <formula>FLOOR(H131,1)=TODAY()</formula>
    </cfRule>
    <cfRule type="timePeriod" dxfId="1352" priority="236" timePeriod="yesterday">
      <formula>FLOOR(H131,1)=TODAY()-1</formula>
    </cfRule>
  </conditionalFormatting>
  <conditionalFormatting sqref="I131">
    <cfRule type="timePeriod" dxfId="1351" priority="230" timePeriod="today">
      <formula>FLOOR(I131,1)=TODAY()</formula>
    </cfRule>
    <cfRule type="timePeriod" dxfId="1350" priority="231" timePeriod="yesterday">
      <formula>FLOOR(I131,1)=TODAY()-1</formula>
    </cfRule>
  </conditionalFormatting>
  <conditionalFormatting sqref="D131">
    <cfRule type="duplicateValues" dxfId="1349" priority="237"/>
  </conditionalFormatting>
  <conditionalFormatting sqref="D131">
    <cfRule type="duplicateValues" dxfId="1348" priority="238"/>
    <cfRule type="duplicateValues" dxfId="1347" priority="239"/>
    <cfRule type="duplicateValues" dxfId="1346" priority="240"/>
  </conditionalFormatting>
  <conditionalFormatting sqref="D131">
    <cfRule type="duplicateValues" dxfId="1345" priority="229"/>
  </conditionalFormatting>
  <conditionalFormatting sqref="H132:I132">
    <cfRule type="timePeriod" dxfId="1344" priority="220" timePeriod="thisWeek">
      <formula>AND(TODAY()-ROUNDDOWN(H132,0)&lt;=WEEKDAY(TODAY())-1,ROUNDDOWN(H132,0)-TODAY()&lt;=7-WEEKDAY(TODAY()))</formula>
    </cfRule>
    <cfRule type="timePeriod" dxfId="1343" priority="221" timePeriod="nextWeek">
      <formula>AND(ROUNDDOWN(H132,0)-TODAY()&gt;(7-WEEKDAY(TODAY())),ROUNDDOWN(H132,0)-TODAY()&lt;(15-WEEKDAY(TODAY())))</formula>
    </cfRule>
    <cfRule type="timePeriod" dxfId="1342" priority="222" timePeriod="tomorrow">
      <formula>FLOOR(H132,1)=TODAY()+1</formula>
    </cfRule>
    <cfRule type="timePeriod" dxfId="1341" priority="223" timePeriod="today">
      <formula>FLOOR(H132,1)=TODAY()</formula>
    </cfRule>
    <cfRule type="timePeriod" dxfId="1340" priority="224" timePeriod="yesterday">
      <formula>FLOOR(H132,1)=TODAY()-1</formula>
    </cfRule>
  </conditionalFormatting>
  <conditionalFormatting sqref="I132">
    <cfRule type="timePeriod" dxfId="1339" priority="218" timePeriod="today">
      <formula>FLOOR(I132,1)=TODAY()</formula>
    </cfRule>
    <cfRule type="timePeriod" dxfId="1338" priority="219" timePeriod="yesterday">
      <formula>FLOOR(I132,1)=TODAY()-1</formula>
    </cfRule>
  </conditionalFormatting>
  <conditionalFormatting sqref="D132">
    <cfRule type="duplicateValues" dxfId="1337" priority="225"/>
  </conditionalFormatting>
  <conditionalFormatting sqref="D132">
    <cfRule type="duplicateValues" dxfId="1336" priority="226"/>
    <cfRule type="duplicateValues" dxfId="1335" priority="227"/>
    <cfRule type="duplicateValues" dxfId="1334" priority="228"/>
  </conditionalFormatting>
  <conditionalFormatting sqref="D132">
    <cfRule type="duplicateValues" dxfId="1333" priority="217"/>
  </conditionalFormatting>
  <conditionalFormatting sqref="H133:I133">
    <cfRule type="timePeriod" dxfId="1332" priority="208" timePeriod="thisWeek">
      <formula>AND(TODAY()-ROUNDDOWN(H133,0)&lt;=WEEKDAY(TODAY())-1,ROUNDDOWN(H133,0)-TODAY()&lt;=7-WEEKDAY(TODAY()))</formula>
    </cfRule>
    <cfRule type="timePeriod" dxfId="1331" priority="209" timePeriod="nextWeek">
      <formula>AND(ROUNDDOWN(H133,0)-TODAY()&gt;(7-WEEKDAY(TODAY())),ROUNDDOWN(H133,0)-TODAY()&lt;(15-WEEKDAY(TODAY())))</formula>
    </cfRule>
    <cfRule type="timePeriod" dxfId="1330" priority="210" timePeriod="tomorrow">
      <formula>FLOOR(H133,1)=TODAY()+1</formula>
    </cfRule>
    <cfRule type="timePeriod" dxfId="1329" priority="211" timePeriod="today">
      <formula>FLOOR(H133,1)=TODAY()</formula>
    </cfRule>
    <cfRule type="timePeriod" dxfId="1328" priority="212" timePeriod="yesterday">
      <formula>FLOOR(H133,1)=TODAY()-1</formula>
    </cfRule>
  </conditionalFormatting>
  <conditionalFormatting sqref="I133">
    <cfRule type="timePeriod" dxfId="1327" priority="206" timePeriod="today">
      <formula>FLOOR(I133,1)=TODAY()</formula>
    </cfRule>
    <cfRule type="timePeriod" dxfId="1326" priority="207" timePeriod="yesterday">
      <formula>FLOOR(I133,1)=TODAY()-1</formula>
    </cfRule>
  </conditionalFormatting>
  <conditionalFormatting sqref="D133">
    <cfRule type="duplicateValues" dxfId="1325" priority="213"/>
  </conditionalFormatting>
  <conditionalFormatting sqref="D133">
    <cfRule type="duplicateValues" dxfId="1324" priority="214"/>
    <cfRule type="duplicateValues" dxfId="1323" priority="215"/>
    <cfRule type="duplicateValues" dxfId="1322" priority="216"/>
  </conditionalFormatting>
  <conditionalFormatting sqref="D133">
    <cfRule type="duplicateValues" dxfId="1321" priority="205"/>
  </conditionalFormatting>
  <conditionalFormatting sqref="H134:I134">
    <cfRule type="timePeriod" dxfId="1320" priority="196" timePeriod="thisWeek">
      <formula>AND(TODAY()-ROUNDDOWN(H134,0)&lt;=WEEKDAY(TODAY())-1,ROUNDDOWN(H134,0)-TODAY()&lt;=7-WEEKDAY(TODAY()))</formula>
    </cfRule>
    <cfRule type="timePeriod" dxfId="1319" priority="197" timePeriod="nextWeek">
      <formula>AND(ROUNDDOWN(H134,0)-TODAY()&gt;(7-WEEKDAY(TODAY())),ROUNDDOWN(H134,0)-TODAY()&lt;(15-WEEKDAY(TODAY())))</formula>
    </cfRule>
    <cfRule type="timePeriod" dxfId="1318" priority="198" timePeriod="tomorrow">
      <formula>FLOOR(H134,1)=TODAY()+1</formula>
    </cfRule>
    <cfRule type="timePeriod" dxfId="1317" priority="199" timePeriod="today">
      <formula>FLOOR(H134,1)=TODAY()</formula>
    </cfRule>
    <cfRule type="timePeriod" dxfId="1316" priority="200" timePeriod="yesterday">
      <formula>FLOOR(H134,1)=TODAY()-1</formula>
    </cfRule>
  </conditionalFormatting>
  <conditionalFormatting sqref="I134">
    <cfRule type="timePeriod" dxfId="1315" priority="194" timePeriod="today">
      <formula>FLOOR(I134,1)=TODAY()</formula>
    </cfRule>
    <cfRule type="timePeriod" dxfId="1314" priority="195" timePeriod="yesterday">
      <formula>FLOOR(I134,1)=TODAY()-1</formula>
    </cfRule>
  </conditionalFormatting>
  <conditionalFormatting sqref="D134">
    <cfRule type="duplicateValues" dxfId="1313" priority="201"/>
  </conditionalFormatting>
  <conditionalFormatting sqref="D134">
    <cfRule type="duplicateValues" dxfId="1312" priority="202"/>
    <cfRule type="duplicateValues" dxfId="1311" priority="203"/>
    <cfRule type="duplicateValues" dxfId="1310" priority="204"/>
  </conditionalFormatting>
  <conditionalFormatting sqref="D134">
    <cfRule type="duplicateValues" dxfId="1309" priority="193"/>
  </conditionalFormatting>
  <conditionalFormatting sqref="H135:I135">
    <cfRule type="timePeriod" dxfId="1308" priority="184" timePeriod="thisWeek">
      <formula>AND(TODAY()-ROUNDDOWN(H135,0)&lt;=WEEKDAY(TODAY())-1,ROUNDDOWN(H135,0)-TODAY()&lt;=7-WEEKDAY(TODAY()))</formula>
    </cfRule>
    <cfRule type="timePeriod" dxfId="1307" priority="185" timePeriod="nextWeek">
      <formula>AND(ROUNDDOWN(H135,0)-TODAY()&gt;(7-WEEKDAY(TODAY())),ROUNDDOWN(H135,0)-TODAY()&lt;(15-WEEKDAY(TODAY())))</formula>
    </cfRule>
    <cfRule type="timePeriod" dxfId="1306" priority="186" timePeriod="tomorrow">
      <formula>FLOOR(H135,1)=TODAY()+1</formula>
    </cfRule>
    <cfRule type="timePeriod" dxfId="1305" priority="187" timePeriod="today">
      <formula>FLOOR(H135,1)=TODAY()</formula>
    </cfRule>
    <cfRule type="timePeriod" dxfId="1304" priority="188" timePeriod="yesterday">
      <formula>FLOOR(H135,1)=TODAY()-1</formula>
    </cfRule>
  </conditionalFormatting>
  <conditionalFormatting sqref="I135">
    <cfRule type="timePeriod" dxfId="1303" priority="182" timePeriod="today">
      <formula>FLOOR(I135,1)=TODAY()</formula>
    </cfRule>
    <cfRule type="timePeriod" dxfId="1302" priority="183" timePeriod="yesterday">
      <formula>FLOOR(I135,1)=TODAY()-1</formula>
    </cfRule>
  </conditionalFormatting>
  <conditionalFormatting sqref="D135">
    <cfRule type="duplicateValues" dxfId="1301" priority="189"/>
  </conditionalFormatting>
  <conditionalFormatting sqref="D135">
    <cfRule type="duplicateValues" dxfId="1300" priority="190"/>
    <cfRule type="duplicateValues" dxfId="1299" priority="191"/>
    <cfRule type="duplicateValues" dxfId="1298" priority="192"/>
  </conditionalFormatting>
  <conditionalFormatting sqref="D135">
    <cfRule type="duplicateValues" dxfId="1297" priority="181"/>
  </conditionalFormatting>
  <conditionalFormatting sqref="H136:I136">
    <cfRule type="timePeriod" dxfId="1296" priority="172" timePeriod="thisWeek">
      <formula>AND(TODAY()-ROUNDDOWN(H136,0)&lt;=WEEKDAY(TODAY())-1,ROUNDDOWN(H136,0)-TODAY()&lt;=7-WEEKDAY(TODAY()))</formula>
    </cfRule>
    <cfRule type="timePeriod" dxfId="1295" priority="173" timePeriod="nextWeek">
      <formula>AND(ROUNDDOWN(H136,0)-TODAY()&gt;(7-WEEKDAY(TODAY())),ROUNDDOWN(H136,0)-TODAY()&lt;(15-WEEKDAY(TODAY())))</formula>
    </cfRule>
    <cfRule type="timePeriod" dxfId="1294" priority="174" timePeriod="tomorrow">
      <formula>FLOOR(H136,1)=TODAY()+1</formula>
    </cfRule>
    <cfRule type="timePeriod" dxfId="1293" priority="175" timePeriod="today">
      <formula>FLOOR(H136,1)=TODAY()</formula>
    </cfRule>
    <cfRule type="timePeriod" dxfId="1292" priority="176" timePeriod="yesterday">
      <formula>FLOOR(H136,1)=TODAY()-1</formula>
    </cfRule>
  </conditionalFormatting>
  <conditionalFormatting sqref="I136">
    <cfRule type="timePeriod" dxfId="1291" priority="170" timePeriod="today">
      <formula>FLOOR(I136,1)=TODAY()</formula>
    </cfRule>
    <cfRule type="timePeriod" dxfId="1290" priority="171" timePeriod="yesterday">
      <formula>FLOOR(I136,1)=TODAY()-1</formula>
    </cfRule>
  </conditionalFormatting>
  <conditionalFormatting sqref="D136">
    <cfRule type="duplicateValues" dxfId="1289" priority="177"/>
  </conditionalFormatting>
  <conditionalFormatting sqref="D136">
    <cfRule type="duplicateValues" dxfId="1288" priority="178"/>
    <cfRule type="duplicateValues" dxfId="1287" priority="179"/>
    <cfRule type="duplicateValues" dxfId="1286" priority="180"/>
  </conditionalFormatting>
  <conditionalFormatting sqref="D136">
    <cfRule type="duplicateValues" dxfId="1285" priority="169"/>
  </conditionalFormatting>
  <conditionalFormatting sqref="H137:I137">
    <cfRule type="timePeriod" dxfId="1284" priority="160" timePeriod="thisWeek">
      <formula>AND(TODAY()-ROUNDDOWN(H137,0)&lt;=WEEKDAY(TODAY())-1,ROUNDDOWN(H137,0)-TODAY()&lt;=7-WEEKDAY(TODAY()))</formula>
    </cfRule>
    <cfRule type="timePeriod" dxfId="1283" priority="161" timePeriod="nextWeek">
      <formula>AND(ROUNDDOWN(H137,0)-TODAY()&gt;(7-WEEKDAY(TODAY())),ROUNDDOWN(H137,0)-TODAY()&lt;(15-WEEKDAY(TODAY())))</formula>
    </cfRule>
    <cfRule type="timePeriod" dxfId="1282" priority="162" timePeriod="tomorrow">
      <formula>FLOOR(H137,1)=TODAY()+1</formula>
    </cfRule>
    <cfRule type="timePeriod" dxfId="1281" priority="163" timePeriod="today">
      <formula>FLOOR(H137,1)=TODAY()</formula>
    </cfRule>
    <cfRule type="timePeriod" dxfId="1280" priority="164" timePeriod="yesterday">
      <formula>FLOOR(H137,1)=TODAY()-1</formula>
    </cfRule>
  </conditionalFormatting>
  <conditionalFormatting sqref="I137">
    <cfRule type="timePeriod" dxfId="1279" priority="158" timePeriod="today">
      <formula>FLOOR(I137,1)=TODAY()</formula>
    </cfRule>
    <cfRule type="timePeriod" dxfId="1278" priority="159" timePeriod="yesterday">
      <formula>FLOOR(I137,1)=TODAY()-1</formula>
    </cfRule>
  </conditionalFormatting>
  <conditionalFormatting sqref="D137">
    <cfRule type="duplicateValues" dxfId="1277" priority="165"/>
  </conditionalFormatting>
  <conditionalFormatting sqref="D137">
    <cfRule type="duplicateValues" dxfId="1276" priority="166"/>
    <cfRule type="duplicateValues" dxfId="1275" priority="167"/>
    <cfRule type="duplicateValues" dxfId="1274" priority="168"/>
  </conditionalFormatting>
  <conditionalFormatting sqref="D137">
    <cfRule type="duplicateValues" dxfId="1273" priority="157"/>
  </conditionalFormatting>
  <conditionalFormatting sqref="H138:I138">
    <cfRule type="timePeriod" dxfId="1272" priority="148" timePeriod="thisWeek">
      <formula>AND(TODAY()-ROUNDDOWN(H138,0)&lt;=WEEKDAY(TODAY())-1,ROUNDDOWN(H138,0)-TODAY()&lt;=7-WEEKDAY(TODAY()))</formula>
    </cfRule>
    <cfRule type="timePeriod" dxfId="1271" priority="149" timePeriod="nextWeek">
      <formula>AND(ROUNDDOWN(H138,0)-TODAY()&gt;(7-WEEKDAY(TODAY())),ROUNDDOWN(H138,0)-TODAY()&lt;(15-WEEKDAY(TODAY())))</formula>
    </cfRule>
    <cfRule type="timePeriod" dxfId="1270" priority="150" timePeriod="tomorrow">
      <formula>FLOOR(H138,1)=TODAY()+1</formula>
    </cfRule>
    <cfRule type="timePeriod" dxfId="1269" priority="151" timePeriod="today">
      <formula>FLOOR(H138,1)=TODAY()</formula>
    </cfRule>
    <cfRule type="timePeriod" dxfId="1268" priority="152" timePeriod="yesterday">
      <formula>FLOOR(H138,1)=TODAY()-1</formula>
    </cfRule>
  </conditionalFormatting>
  <conditionalFormatting sqref="I138">
    <cfRule type="timePeriod" dxfId="1267" priority="146" timePeriod="today">
      <formula>FLOOR(I138,1)=TODAY()</formula>
    </cfRule>
    <cfRule type="timePeriod" dxfId="1266" priority="147" timePeriod="yesterday">
      <formula>FLOOR(I138,1)=TODAY()-1</formula>
    </cfRule>
  </conditionalFormatting>
  <conditionalFormatting sqref="D138">
    <cfRule type="duplicateValues" dxfId="1265" priority="153"/>
  </conditionalFormatting>
  <conditionalFormatting sqref="D138">
    <cfRule type="duplicateValues" dxfId="1264" priority="154"/>
    <cfRule type="duplicateValues" dxfId="1263" priority="155"/>
    <cfRule type="duplicateValues" dxfId="1262" priority="156"/>
  </conditionalFormatting>
  <conditionalFormatting sqref="D138">
    <cfRule type="duplicateValues" dxfId="1261" priority="145"/>
  </conditionalFormatting>
  <conditionalFormatting sqref="H139:I139">
    <cfRule type="timePeriod" dxfId="1260" priority="136" timePeriod="thisWeek">
      <formula>AND(TODAY()-ROUNDDOWN(H139,0)&lt;=WEEKDAY(TODAY())-1,ROUNDDOWN(H139,0)-TODAY()&lt;=7-WEEKDAY(TODAY()))</formula>
    </cfRule>
    <cfRule type="timePeriod" dxfId="1259" priority="137" timePeriod="nextWeek">
      <formula>AND(ROUNDDOWN(H139,0)-TODAY()&gt;(7-WEEKDAY(TODAY())),ROUNDDOWN(H139,0)-TODAY()&lt;(15-WEEKDAY(TODAY())))</formula>
    </cfRule>
    <cfRule type="timePeriod" dxfId="1258" priority="138" timePeriod="tomorrow">
      <formula>FLOOR(H139,1)=TODAY()+1</formula>
    </cfRule>
    <cfRule type="timePeriod" dxfId="1257" priority="139" timePeriod="today">
      <formula>FLOOR(H139,1)=TODAY()</formula>
    </cfRule>
    <cfRule type="timePeriod" dxfId="1256" priority="140" timePeriod="yesterday">
      <formula>FLOOR(H139,1)=TODAY()-1</formula>
    </cfRule>
  </conditionalFormatting>
  <conditionalFormatting sqref="I139">
    <cfRule type="timePeriod" dxfId="1255" priority="134" timePeriod="today">
      <formula>FLOOR(I139,1)=TODAY()</formula>
    </cfRule>
    <cfRule type="timePeriod" dxfId="1254" priority="135" timePeriod="yesterday">
      <formula>FLOOR(I139,1)=TODAY()-1</formula>
    </cfRule>
  </conditionalFormatting>
  <conditionalFormatting sqref="D139">
    <cfRule type="duplicateValues" dxfId="1253" priority="141"/>
  </conditionalFormatting>
  <conditionalFormatting sqref="D139">
    <cfRule type="duplicateValues" dxfId="1252" priority="142"/>
    <cfRule type="duplicateValues" dxfId="1251" priority="143"/>
    <cfRule type="duplicateValues" dxfId="1250" priority="144"/>
  </conditionalFormatting>
  <conditionalFormatting sqref="D139">
    <cfRule type="duplicateValues" dxfId="1249" priority="133"/>
  </conditionalFormatting>
  <conditionalFormatting sqref="H140:I140">
    <cfRule type="timePeriod" dxfId="1248" priority="124" timePeriod="thisWeek">
      <formula>AND(TODAY()-ROUNDDOWN(H140,0)&lt;=WEEKDAY(TODAY())-1,ROUNDDOWN(H140,0)-TODAY()&lt;=7-WEEKDAY(TODAY()))</formula>
    </cfRule>
    <cfRule type="timePeriod" dxfId="1247" priority="125" timePeriod="nextWeek">
      <formula>AND(ROUNDDOWN(H140,0)-TODAY()&gt;(7-WEEKDAY(TODAY())),ROUNDDOWN(H140,0)-TODAY()&lt;(15-WEEKDAY(TODAY())))</formula>
    </cfRule>
    <cfRule type="timePeriod" dxfId="1246" priority="126" timePeriod="tomorrow">
      <formula>FLOOR(H140,1)=TODAY()+1</formula>
    </cfRule>
    <cfRule type="timePeriod" dxfId="1245" priority="127" timePeriod="today">
      <formula>FLOOR(H140,1)=TODAY()</formula>
    </cfRule>
    <cfRule type="timePeriod" dxfId="1244" priority="128" timePeriod="yesterday">
      <formula>FLOOR(H140,1)=TODAY()-1</formula>
    </cfRule>
  </conditionalFormatting>
  <conditionalFormatting sqref="I140">
    <cfRule type="timePeriod" dxfId="1243" priority="122" timePeriod="today">
      <formula>FLOOR(I140,1)=TODAY()</formula>
    </cfRule>
    <cfRule type="timePeriod" dxfId="1242" priority="123" timePeriod="yesterday">
      <formula>FLOOR(I140,1)=TODAY()-1</formula>
    </cfRule>
  </conditionalFormatting>
  <conditionalFormatting sqref="D140">
    <cfRule type="duplicateValues" dxfId="1241" priority="129"/>
  </conditionalFormatting>
  <conditionalFormatting sqref="D140">
    <cfRule type="duplicateValues" dxfId="1240" priority="130"/>
    <cfRule type="duplicateValues" dxfId="1239" priority="131"/>
    <cfRule type="duplicateValues" dxfId="1238" priority="132"/>
  </conditionalFormatting>
  <conditionalFormatting sqref="D140">
    <cfRule type="duplicateValues" dxfId="1237" priority="121"/>
  </conditionalFormatting>
  <conditionalFormatting sqref="H141:I141">
    <cfRule type="timePeriod" dxfId="1236" priority="112" timePeriod="thisWeek">
      <formula>AND(TODAY()-ROUNDDOWN(H141,0)&lt;=WEEKDAY(TODAY())-1,ROUNDDOWN(H141,0)-TODAY()&lt;=7-WEEKDAY(TODAY()))</formula>
    </cfRule>
    <cfRule type="timePeriod" dxfId="1235" priority="113" timePeriod="nextWeek">
      <formula>AND(ROUNDDOWN(H141,0)-TODAY()&gt;(7-WEEKDAY(TODAY())),ROUNDDOWN(H141,0)-TODAY()&lt;(15-WEEKDAY(TODAY())))</formula>
    </cfRule>
    <cfRule type="timePeriod" dxfId="1234" priority="114" timePeriod="tomorrow">
      <formula>FLOOR(H141,1)=TODAY()+1</formula>
    </cfRule>
    <cfRule type="timePeriod" dxfId="1233" priority="115" timePeriod="today">
      <formula>FLOOR(H141,1)=TODAY()</formula>
    </cfRule>
    <cfRule type="timePeriod" dxfId="1232" priority="116" timePeriod="yesterday">
      <formula>FLOOR(H141,1)=TODAY()-1</formula>
    </cfRule>
  </conditionalFormatting>
  <conditionalFormatting sqref="I141">
    <cfRule type="timePeriod" dxfId="1231" priority="110" timePeriod="today">
      <formula>FLOOR(I141,1)=TODAY()</formula>
    </cfRule>
    <cfRule type="timePeriod" dxfId="1230" priority="111" timePeriod="yesterday">
      <formula>FLOOR(I141,1)=TODAY()-1</formula>
    </cfRule>
  </conditionalFormatting>
  <conditionalFormatting sqref="D141">
    <cfRule type="duplicateValues" dxfId="1229" priority="117"/>
  </conditionalFormatting>
  <conditionalFormatting sqref="D141">
    <cfRule type="duplicateValues" dxfId="1228" priority="118"/>
    <cfRule type="duplicateValues" dxfId="1227" priority="119"/>
    <cfRule type="duplicateValues" dxfId="1226" priority="120"/>
  </conditionalFormatting>
  <conditionalFormatting sqref="D141">
    <cfRule type="duplicateValues" dxfId="1225" priority="109"/>
  </conditionalFormatting>
  <conditionalFormatting sqref="H142:I142">
    <cfRule type="timePeriod" dxfId="1224" priority="100" timePeriod="thisWeek">
      <formula>AND(TODAY()-ROUNDDOWN(H142,0)&lt;=WEEKDAY(TODAY())-1,ROUNDDOWN(H142,0)-TODAY()&lt;=7-WEEKDAY(TODAY()))</formula>
    </cfRule>
    <cfRule type="timePeriod" dxfId="1223" priority="101" timePeriod="nextWeek">
      <formula>AND(ROUNDDOWN(H142,0)-TODAY()&gt;(7-WEEKDAY(TODAY())),ROUNDDOWN(H142,0)-TODAY()&lt;(15-WEEKDAY(TODAY())))</formula>
    </cfRule>
    <cfRule type="timePeriod" dxfId="1222" priority="102" timePeriod="tomorrow">
      <formula>FLOOR(H142,1)=TODAY()+1</formula>
    </cfRule>
    <cfRule type="timePeriod" dxfId="1221" priority="103" timePeriod="today">
      <formula>FLOOR(H142,1)=TODAY()</formula>
    </cfRule>
    <cfRule type="timePeriod" dxfId="1220" priority="104" timePeriod="yesterday">
      <formula>FLOOR(H142,1)=TODAY()-1</formula>
    </cfRule>
  </conditionalFormatting>
  <conditionalFormatting sqref="I142">
    <cfRule type="timePeriod" dxfId="1219" priority="98" timePeriod="today">
      <formula>FLOOR(I142,1)=TODAY()</formula>
    </cfRule>
    <cfRule type="timePeriod" dxfId="1218" priority="99" timePeriod="yesterday">
      <formula>FLOOR(I142,1)=TODAY()-1</formula>
    </cfRule>
  </conditionalFormatting>
  <conditionalFormatting sqref="D142">
    <cfRule type="duplicateValues" dxfId="1217" priority="105"/>
  </conditionalFormatting>
  <conditionalFormatting sqref="D142">
    <cfRule type="duplicateValues" dxfId="1216" priority="106"/>
    <cfRule type="duplicateValues" dxfId="1215" priority="107"/>
    <cfRule type="duplicateValues" dxfId="1214" priority="108"/>
  </conditionalFormatting>
  <conditionalFormatting sqref="D142">
    <cfRule type="duplicateValues" dxfId="1213" priority="97"/>
  </conditionalFormatting>
  <conditionalFormatting sqref="H143:I143">
    <cfRule type="timePeriod" dxfId="1212" priority="88" timePeriod="thisWeek">
      <formula>AND(TODAY()-ROUNDDOWN(H143,0)&lt;=WEEKDAY(TODAY())-1,ROUNDDOWN(H143,0)-TODAY()&lt;=7-WEEKDAY(TODAY()))</formula>
    </cfRule>
    <cfRule type="timePeriod" dxfId="1211" priority="89" timePeriod="nextWeek">
      <formula>AND(ROUNDDOWN(H143,0)-TODAY()&gt;(7-WEEKDAY(TODAY())),ROUNDDOWN(H143,0)-TODAY()&lt;(15-WEEKDAY(TODAY())))</formula>
    </cfRule>
    <cfRule type="timePeriod" dxfId="1210" priority="90" timePeriod="tomorrow">
      <formula>FLOOR(H143,1)=TODAY()+1</formula>
    </cfRule>
    <cfRule type="timePeriod" dxfId="1209" priority="91" timePeriod="today">
      <formula>FLOOR(H143,1)=TODAY()</formula>
    </cfRule>
    <cfRule type="timePeriod" dxfId="1208" priority="92" timePeriod="yesterday">
      <formula>FLOOR(H143,1)=TODAY()-1</formula>
    </cfRule>
  </conditionalFormatting>
  <conditionalFormatting sqref="I143">
    <cfRule type="timePeriod" dxfId="1207" priority="86" timePeriod="today">
      <formula>FLOOR(I143,1)=TODAY()</formula>
    </cfRule>
    <cfRule type="timePeriod" dxfId="1206" priority="87" timePeriod="yesterday">
      <formula>FLOOR(I143,1)=TODAY()-1</formula>
    </cfRule>
  </conditionalFormatting>
  <conditionalFormatting sqref="D143">
    <cfRule type="duplicateValues" dxfId="1205" priority="93"/>
  </conditionalFormatting>
  <conditionalFormatting sqref="D143">
    <cfRule type="duplicateValues" dxfId="1204" priority="94"/>
    <cfRule type="duplicateValues" dxfId="1203" priority="95"/>
    <cfRule type="duplicateValues" dxfId="1202" priority="96"/>
  </conditionalFormatting>
  <conditionalFormatting sqref="D143">
    <cfRule type="duplicateValues" dxfId="1201" priority="85"/>
  </conditionalFormatting>
  <conditionalFormatting sqref="H144:I144">
    <cfRule type="timePeriod" dxfId="1200" priority="76" timePeriod="thisWeek">
      <formula>AND(TODAY()-ROUNDDOWN(H144,0)&lt;=WEEKDAY(TODAY())-1,ROUNDDOWN(H144,0)-TODAY()&lt;=7-WEEKDAY(TODAY()))</formula>
    </cfRule>
    <cfRule type="timePeriod" dxfId="1199" priority="77" timePeriod="nextWeek">
      <formula>AND(ROUNDDOWN(H144,0)-TODAY()&gt;(7-WEEKDAY(TODAY())),ROUNDDOWN(H144,0)-TODAY()&lt;(15-WEEKDAY(TODAY())))</formula>
    </cfRule>
    <cfRule type="timePeriod" dxfId="1198" priority="78" timePeriod="tomorrow">
      <formula>FLOOR(H144,1)=TODAY()+1</formula>
    </cfRule>
    <cfRule type="timePeriod" dxfId="1197" priority="79" timePeriod="today">
      <formula>FLOOR(H144,1)=TODAY()</formula>
    </cfRule>
    <cfRule type="timePeriod" dxfId="1196" priority="80" timePeriod="yesterday">
      <formula>FLOOR(H144,1)=TODAY()-1</formula>
    </cfRule>
  </conditionalFormatting>
  <conditionalFormatting sqref="I144">
    <cfRule type="timePeriod" dxfId="1195" priority="74" timePeriod="today">
      <formula>FLOOR(I144,1)=TODAY()</formula>
    </cfRule>
    <cfRule type="timePeriod" dxfId="1194" priority="75" timePeriod="yesterday">
      <formula>FLOOR(I144,1)=TODAY()-1</formula>
    </cfRule>
  </conditionalFormatting>
  <conditionalFormatting sqref="D144">
    <cfRule type="duplicateValues" dxfId="1193" priority="81"/>
  </conditionalFormatting>
  <conditionalFormatting sqref="D144">
    <cfRule type="duplicateValues" dxfId="1192" priority="82"/>
    <cfRule type="duplicateValues" dxfId="1191" priority="83"/>
    <cfRule type="duplicateValues" dxfId="1190" priority="84"/>
  </conditionalFormatting>
  <conditionalFormatting sqref="D144">
    <cfRule type="duplicateValues" dxfId="1189" priority="73"/>
  </conditionalFormatting>
  <conditionalFormatting sqref="H145:I145">
    <cfRule type="timePeriod" dxfId="1188" priority="64" timePeriod="thisWeek">
      <formula>AND(TODAY()-ROUNDDOWN(H145,0)&lt;=WEEKDAY(TODAY())-1,ROUNDDOWN(H145,0)-TODAY()&lt;=7-WEEKDAY(TODAY()))</formula>
    </cfRule>
    <cfRule type="timePeriod" dxfId="1187" priority="65" timePeriod="nextWeek">
      <formula>AND(ROUNDDOWN(H145,0)-TODAY()&gt;(7-WEEKDAY(TODAY())),ROUNDDOWN(H145,0)-TODAY()&lt;(15-WEEKDAY(TODAY())))</formula>
    </cfRule>
    <cfRule type="timePeriod" dxfId="1186" priority="66" timePeriod="tomorrow">
      <formula>FLOOR(H145,1)=TODAY()+1</formula>
    </cfRule>
    <cfRule type="timePeriod" dxfId="1185" priority="67" timePeriod="today">
      <formula>FLOOR(H145,1)=TODAY()</formula>
    </cfRule>
    <cfRule type="timePeriod" dxfId="1184" priority="68" timePeriod="yesterday">
      <formula>FLOOR(H145,1)=TODAY()-1</formula>
    </cfRule>
  </conditionalFormatting>
  <conditionalFormatting sqref="I145">
    <cfRule type="timePeriod" dxfId="1183" priority="62" timePeriod="today">
      <formula>FLOOR(I145,1)=TODAY()</formula>
    </cfRule>
    <cfRule type="timePeriod" dxfId="1182" priority="63" timePeriod="yesterday">
      <formula>FLOOR(I145,1)=TODAY()-1</formula>
    </cfRule>
  </conditionalFormatting>
  <conditionalFormatting sqref="D145">
    <cfRule type="duplicateValues" dxfId="1181" priority="69"/>
  </conditionalFormatting>
  <conditionalFormatting sqref="D145">
    <cfRule type="duplicateValues" dxfId="1180" priority="70"/>
    <cfRule type="duplicateValues" dxfId="1179" priority="71"/>
    <cfRule type="duplicateValues" dxfId="1178" priority="72"/>
  </conditionalFormatting>
  <conditionalFormatting sqref="D145">
    <cfRule type="duplicateValues" dxfId="1177" priority="61"/>
  </conditionalFormatting>
  <conditionalFormatting sqref="H146:I146">
    <cfRule type="timePeriod" dxfId="1176" priority="52" timePeriod="thisWeek">
      <formula>AND(TODAY()-ROUNDDOWN(H146,0)&lt;=WEEKDAY(TODAY())-1,ROUNDDOWN(H146,0)-TODAY()&lt;=7-WEEKDAY(TODAY()))</formula>
    </cfRule>
    <cfRule type="timePeriod" dxfId="1175" priority="53" timePeriod="nextWeek">
      <formula>AND(ROUNDDOWN(H146,0)-TODAY()&gt;(7-WEEKDAY(TODAY())),ROUNDDOWN(H146,0)-TODAY()&lt;(15-WEEKDAY(TODAY())))</formula>
    </cfRule>
    <cfRule type="timePeriod" dxfId="1174" priority="54" timePeriod="tomorrow">
      <formula>FLOOR(H146,1)=TODAY()+1</formula>
    </cfRule>
    <cfRule type="timePeriod" dxfId="1173" priority="55" timePeriod="today">
      <formula>FLOOR(H146,1)=TODAY()</formula>
    </cfRule>
    <cfRule type="timePeriod" dxfId="1172" priority="56" timePeriod="yesterday">
      <formula>FLOOR(H146,1)=TODAY()-1</formula>
    </cfRule>
  </conditionalFormatting>
  <conditionalFormatting sqref="I146">
    <cfRule type="timePeriod" dxfId="1171" priority="50" timePeriod="today">
      <formula>FLOOR(I146,1)=TODAY()</formula>
    </cfRule>
    <cfRule type="timePeriod" dxfId="1170" priority="51" timePeriod="yesterday">
      <formula>FLOOR(I146,1)=TODAY()-1</formula>
    </cfRule>
  </conditionalFormatting>
  <conditionalFormatting sqref="D146">
    <cfRule type="duplicateValues" dxfId="1169" priority="57"/>
  </conditionalFormatting>
  <conditionalFormatting sqref="D146">
    <cfRule type="duplicateValues" dxfId="1168" priority="58"/>
    <cfRule type="duplicateValues" dxfId="1167" priority="59"/>
    <cfRule type="duplicateValues" dxfId="1166" priority="60"/>
  </conditionalFormatting>
  <conditionalFormatting sqref="D146">
    <cfRule type="duplicateValues" dxfId="1165" priority="49"/>
  </conditionalFormatting>
  <conditionalFormatting sqref="H147:I147">
    <cfRule type="timePeriod" dxfId="1164" priority="40" timePeriod="thisWeek">
      <formula>AND(TODAY()-ROUNDDOWN(H147,0)&lt;=WEEKDAY(TODAY())-1,ROUNDDOWN(H147,0)-TODAY()&lt;=7-WEEKDAY(TODAY()))</formula>
    </cfRule>
    <cfRule type="timePeriod" dxfId="1163" priority="41" timePeriod="nextWeek">
      <formula>AND(ROUNDDOWN(H147,0)-TODAY()&gt;(7-WEEKDAY(TODAY())),ROUNDDOWN(H147,0)-TODAY()&lt;(15-WEEKDAY(TODAY())))</formula>
    </cfRule>
    <cfRule type="timePeriod" dxfId="1162" priority="42" timePeriod="tomorrow">
      <formula>FLOOR(H147,1)=TODAY()+1</formula>
    </cfRule>
    <cfRule type="timePeriod" dxfId="1161" priority="43" timePeriod="today">
      <formula>FLOOR(H147,1)=TODAY()</formula>
    </cfRule>
    <cfRule type="timePeriod" dxfId="1160" priority="44" timePeriod="yesterday">
      <formula>FLOOR(H147,1)=TODAY()-1</formula>
    </cfRule>
  </conditionalFormatting>
  <conditionalFormatting sqref="I147">
    <cfRule type="timePeriod" dxfId="1159" priority="38" timePeriod="today">
      <formula>FLOOR(I147,1)=TODAY()</formula>
    </cfRule>
    <cfRule type="timePeriod" dxfId="1158" priority="39" timePeriod="yesterday">
      <formula>FLOOR(I147,1)=TODAY()-1</formula>
    </cfRule>
  </conditionalFormatting>
  <conditionalFormatting sqref="D147">
    <cfRule type="duplicateValues" dxfId="1157" priority="45"/>
  </conditionalFormatting>
  <conditionalFormatting sqref="D147">
    <cfRule type="duplicateValues" dxfId="1156" priority="46"/>
    <cfRule type="duplicateValues" dxfId="1155" priority="47"/>
    <cfRule type="duplicateValues" dxfId="1154" priority="48"/>
  </conditionalFormatting>
  <conditionalFormatting sqref="D147">
    <cfRule type="duplicateValues" dxfId="1153" priority="37"/>
  </conditionalFormatting>
  <conditionalFormatting sqref="H148:I148">
    <cfRule type="timePeriod" dxfId="1152" priority="28" timePeriod="thisWeek">
      <formula>AND(TODAY()-ROUNDDOWN(H148,0)&lt;=WEEKDAY(TODAY())-1,ROUNDDOWN(H148,0)-TODAY()&lt;=7-WEEKDAY(TODAY()))</formula>
    </cfRule>
    <cfRule type="timePeriod" dxfId="1151" priority="29" timePeriod="nextWeek">
      <formula>AND(ROUNDDOWN(H148,0)-TODAY()&gt;(7-WEEKDAY(TODAY())),ROUNDDOWN(H148,0)-TODAY()&lt;(15-WEEKDAY(TODAY())))</formula>
    </cfRule>
    <cfRule type="timePeriod" dxfId="1150" priority="30" timePeriod="tomorrow">
      <formula>FLOOR(H148,1)=TODAY()+1</formula>
    </cfRule>
    <cfRule type="timePeriod" dxfId="1149" priority="31" timePeriod="today">
      <formula>FLOOR(H148,1)=TODAY()</formula>
    </cfRule>
    <cfRule type="timePeriod" dxfId="1148" priority="32" timePeriod="yesterday">
      <formula>FLOOR(H148,1)=TODAY()-1</formula>
    </cfRule>
  </conditionalFormatting>
  <conditionalFormatting sqref="I148">
    <cfRule type="timePeriod" dxfId="1147" priority="26" timePeriod="today">
      <formula>FLOOR(I148,1)=TODAY()</formula>
    </cfRule>
    <cfRule type="timePeriod" dxfId="1146" priority="27" timePeriod="yesterday">
      <formula>FLOOR(I148,1)=TODAY()-1</formula>
    </cfRule>
  </conditionalFormatting>
  <conditionalFormatting sqref="D148">
    <cfRule type="duplicateValues" dxfId="1145" priority="33"/>
  </conditionalFormatting>
  <conditionalFormatting sqref="D148">
    <cfRule type="duplicateValues" dxfId="1144" priority="34"/>
    <cfRule type="duplicateValues" dxfId="1143" priority="35"/>
    <cfRule type="duplicateValues" dxfId="1142" priority="36"/>
  </conditionalFormatting>
  <conditionalFormatting sqref="D148">
    <cfRule type="duplicateValues" dxfId="1141" priority="25"/>
  </conditionalFormatting>
  <conditionalFormatting sqref="H149:I149">
    <cfRule type="timePeriod" dxfId="1140" priority="16" timePeriod="thisWeek">
      <formula>AND(TODAY()-ROUNDDOWN(H149,0)&lt;=WEEKDAY(TODAY())-1,ROUNDDOWN(H149,0)-TODAY()&lt;=7-WEEKDAY(TODAY()))</formula>
    </cfRule>
    <cfRule type="timePeriod" dxfId="1139" priority="17" timePeriod="nextWeek">
      <formula>AND(ROUNDDOWN(H149,0)-TODAY()&gt;(7-WEEKDAY(TODAY())),ROUNDDOWN(H149,0)-TODAY()&lt;(15-WEEKDAY(TODAY())))</formula>
    </cfRule>
    <cfRule type="timePeriod" dxfId="1138" priority="18" timePeriod="tomorrow">
      <formula>FLOOR(H149,1)=TODAY()+1</formula>
    </cfRule>
    <cfRule type="timePeriod" dxfId="1137" priority="19" timePeriod="today">
      <formula>FLOOR(H149,1)=TODAY()</formula>
    </cfRule>
    <cfRule type="timePeriod" dxfId="1136" priority="20" timePeriod="yesterday">
      <formula>FLOOR(H149,1)=TODAY()-1</formula>
    </cfRule>
  </conditionalFormatting>
  <conditionalFormatting sqref="I149">
    <cfRule type="timePeriod" dxfId="1135" priority="14" timePeriod="today">
      <formula>FLOOR(I149,1)=TODAY()</formula>
    </cfRule>
    <cfRule type="timePeriod" dxfId="1134" priority="15" timePeriod="yesterday">
      <formula>FLOOR(I149,1)=TODAY()-1</formula>
    </cfRule>
  </conditionalFormatting>
  <conditionalFormatting sqref="D149">
    <cfRule type="duplicateValues" dxfId="1133" priority="21"/>
  </conditionalFormatting>
  <conditionalFormatting sqref="D149">
    <cfRule type="duplicateValues" dxfId="1132" priority="22"/>
    <cfRule type="duplicateValues" dxfId="1131" priority="23"/>
    <cfRule type="duplicateValues" dxfId="1130" priority="24"/>
  </conditionalFormatting>
  <conditionalFormatting sqref="D149">
    <cfRule type="duplicateValues" dxfId="1129" priority="13"/>
  </conditionalFormatting>
  <conditionalFormatting sqref="H150:I150">
    <cfRule type="timePeriod" dxfId="1128" priority="4" timePeriod="thisWeek">
      <formula>AND(TODAY()-ROUNDDOWN(H150,0)&lt;=WEEKDAY(TODAY())-1,ROUNDDOWN(H150,0)-TODAY()&lt;=7-WEEKDAY(TODAY()))</formula>
    </cfRule>
    <cfRule type="timePeriod" dxfId="1127" priority="5" timePeriod="nextWeek">
      <formula>AND(ROUNDDOWN(H150,0)-TODAY()&gt;(7-WEEKDAY(TODAY())),ROUNDDOWN(H150,0)-TODAY()&lt;(15-WEEKDAY(TODAY())))</formula>
    </cfRule>
    <cfRule type="timePeriod" dxfId="1126" priority="6" timePeriod="tomorrow">
      <formula>FLOOR(H150,1)=TODAY()+1</formula>
    </cfRule>
    <cfRule type="timePeriod" dxfId="1125" priority="7" timePeriod="today">
      <formula>FLOOR(H150,1)=TODAY()</formula>
    </cfRule>
    <cfRule type="timePeriod" dxfId="1124" priority="8" timePeriod="yesterday">
      <formula>FLOOR(H150,1)=TODAY()-1</formula>
    </cfRule>
  </conditionalFormatting>
  <conditionalFormatting sqref="I150">
    <cfRule type="timePeriod" dxfId="1123" priority="2" timePeriod="today">
      <formula>FLOOR(I150,1)=TODAY()</formula>
    </cfRule>
    <cfRule type="timePeriod" dxfId="1122" priority="3" timePeriod="yesterday">
      <formula>FLOOR(I150,1)=TODAY()-1</formula>
    </cfRule>
  </conditionalFormatting>
  <conditionalFormatting sqref="D150">
    <cfRule type="duplicateValues" dxfId="1121" priority="9"/>
  </conditionalFormatting>
  <conditionalFormatting sqref="D150">
    <cfRule type="duplicateValues" dxfId="1120" priority="10"/>
    <cfRule type="duplicateValues" dxfId="1119" priority="11"/>
    <cfRule type="duplicateValues" dxfId="1118" priority="12"/>
  </conditionalFormatting>
  <conditionalFormatting sqref="D150">
    <cfRule type="duplicateValues" dxfId="1117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50"/>
  <sheetViews>
    <sheetView workbookViewId="0">
      <pane ySplit="2" topLeftCell="A58" activePane="bottomLeft" state="frozen"/>
      <selection activeCell="D13" sqref="D13"/>
      <selection pane="bottomLeft" activeCell="D13" sqref="D13"/>
    </sheetView>
  </sheetViews>
  <sheetFormatPr baseColWidth="10" defaultRowHeight="12.75" customHeight="1" x14ac:dyDescent="0.2"/>
  <cols>
    <col min="1" max="1" width="5.5703125" style="17" bestFit="1" customWidth="1"/>
    <col min="2" max="2" width="6.140625" style="17" bestFit="1" customWidth="1"/>
    <col min="3" max="3" width="2" style="17" bestFit="1" customWidth="1"/>
    <col min="4" max="4" width="16.42578125" style="17" bestFit="1" customWidth="1"/>
    <col min="5" max="5" width="14.85546875" style="17" bestFit="1" customWidth="1"/>
    <col min="6" max="6" width="10.85546875" style="94" bestFit="1" customWidth="1"/>
    <col min="7" max="7" width="4.5703125" style="17" bestFit="1" customWidth="1"/>
    <col min="8" max="9" width="9.28515625" style="21" bestFit="1" customWidth="1"/>
    <col min="10" max="10" width="5.7109375" style="23" bestFit="1" customWidth="1"/>
    <col min="11" max="11" width="9.28515625" style="17" bestFit="1" customWidth="1"/>
    <col min="12" max="12" width="2.140625" style="23" bestFit="1" customWidth="1"/>
    <col min="13" max="13" width="1.85546875" style="23" bestFit="1" customWidth="1"/>
    <col min="14" max="14" width="2" style="23" customWidth="1"/>
    <col min="15" max="15" width="2.5703125" style="23" bestFit="1" customWidth="1"/>
    <col min="16" max="16" width="3.28515625" style="23" bestFit="1" customWidth="1"/>
    <col min="17" max="17" width="2" style="23" customWidth="1"/>
    <col min="18" max="18" width="4.140625" style="23" bestFit="1" customWidth="1"/>
    <col min="19" max="19" width="1.85546875" style="17" bestFit="1" customWidth="1"/>
    <col min="20" max="22" width="2.7109375" style="17" bestFit="1" customWidth="1"/>
    <col min="23" max="16384" width="11.42578125" style="17"/>
  </cols>
  <sheetData>
    <row r="1" spans="1:22" ht="12.75" customHeight="1" thickBot="1" x14ac:dyDescent="0.25">
      <c r="B1" s="2"/>
      <c r="C1" s="3"/>
      <c r="D1" s="3"/>
      <c r="F1" s="89"/>
      <c r="G1" s="4"/>
      <c r="H1" s="5"/>
      <c r="I1" s="5"/>
      <c r="K1" s="27" t="s">
        <v>13</v>
      </c>
      <c r="L1" s="7"/>
      <c r="Q1" s="32"/>
      <c r="R1" s="8"/>
      <c r="S1" s="65" t="s">
        <v>14</v>
      </c>
      <c r="T1" s="66" t="s">
        <v>15</v>
      </c>
      <c r="U1" s="67" t="s">
        <v>16</v>
      </c>
      <c r="V1" s="68" t="s">
        <v>40</v>
      </c>
    </row>
    <row r="2" spans="1:22" ht="12.75" customHeight="1" x14ac:dyDescent="0.2">
      <c r="A2" s="9"/>
      <c r="B2" s="10" t="s">
        <v>2</v>
      </c>
      <c r="C2" s="10" t="s">
        <v>34</v>
      </c>
      <c r="D2" s="10"/>
      <c r="E2" s="10"/>
      <c r="F2" s="90"/>
      <c r="G2" s="10"/>
      <c r="H2" s="11" t="s">
        <v>0</v>
      </c>
      <c r="I2" s="11" t="s">
        <v>1</v>
      </c>
      <c r="J2" s="121" t="s">
        <v>52</v>
      </c>
      <c r="K2" s="12">
        <f>CRQ!A1</f>
        <v>42905</v>
      </c>
      <c r="L2" s="10" t="s">
        <v>42</v>
      </c>
      <c r="M2" s="10" t="s">
        <v>41</v>
      </c>
      <c r="N2" s="10" t="s">
        <v>34</v>
      </c>
      <c r="O2" s="10" t="s">
        <v>0</v>
      </c>
      <c r="P2" s="10" t="s">
        <v>48</v>
      </c>
      <c r="Q2" s="33"/>
      <c r="R2" s="47" t="s">
        <v>41</v>
      </c>
      <c r="S2" s="43">
        <f>COUNTIF($M:$M,S1)</f>
        <v>5</v>
      </c>
      <c r="T2" s="44">
        <f>COUNTIF($M:$M,T1)</f>
        <v>16</v>
      </c>
      <c r="U2" s="45">
        <f>COUNTIF($M:$M,U1)</f>
        <v>67</v>
      </c>
      <c r="V2" s="46">
        <f>SUM(S2:U2)</f>
        <v>88</v>
      </c>
    </row>
    <row r="3" spans="1:22" ht="12.75" customHeight="1" x14ac:dyDescent="0.2">
      <c r="A3" s="14"/>
      <c r="B3" s="14" t="s">
        <v>10</v>
      </c>
      <c r="C3" s="14"/>
      <c r="D3" s="14"/>
      <c r="E3" s="14"/>
      <c r="F3" s="91"/>
      <c r="G3" s="14"/>
      <c r="H3" s="15">
        <v>42892</v>
      </c>
      <c r="I3" s="15">
        <v>42908</v>
      </c>
      <c r="J3" s="122"/>
      <c r="K3" s="14" t="str">
        <f t="shared" ref="K3:K34" si="0">IF(AND($K$2&gt;=H3,$K$2&lt;=I3),"OUI","NON")</f>
        <v>OUI</v>
      </c>
      <c r="L3" s="16" t="str">
        <f t="shared" ref="L3:L34" si="1">IF(OR(B3="CES",B3="CNE",B3="LTN",B3="SLT",B3="ASP"),"X",IF(OR(B3="ACH",B3="ADC",B3="ADJ",B3="MAJ",B3="MJR",B3="MDL",B3="MCH",B3="MDC",B3="SGT",B3="SGC",B3="SCH"),"Y","Z"))</f>
        <v>X</v>
      </c>
      <c r="M3" s="16" t="str">
        <f t="shared" ref="M3:M34" si="2">IF(K3="OUI",L3,"")</f>
        <v>X</v>
      </c>
      <c r="N3" s="16" t="str">
        <f t="shared" ref="N3:N34" si="3">IF(C3="R",M3,"")</f>
        <v/>
      </c>
      <c r="O3" s="16" t="str">
        <f>IF(H3=CRQ!$A$1,L3,"")</f>
        <v/>
      </c>
      <c r="P3" s="16" t="str">
        <f>IF(I3=CRQ!$A$1-1,L3,"")</f>
        <v/>
      </c>
      <c r="Q3" s="32"/>
      <c r="R3" s="63" t="s">
        <v>34</v>
      </c>
      <c r="S3" s="42">
        <f>COUNTIF($N:$N,S1)</f>
        <v>0</v>
      </c>
      <c r="T3" s="14">
        <f>COUNTIF($N:$N,T1)</f>
        <v>0</v>
      </c>
      <c r="U3" s="38">
        <f>COUNTIF($N:$N,U1)</f>
        <v>0</v>
      </c>
      <c r="V3" s="39">
        <f>SUM(S3:U3)</f>
        <v>0</v>
      </c>
    </row>
    <row r="4" spans="1:22" ht="12.75" customHeight="1" x14ac:dyDescent="0.2">
      <c r="A4" s="14"/>
      <c r="B4" s="14" t="s">
        <v>8</v>
      </c>
      <c r="C4" s="14"/>
      <c r="D4" s="14"/>
      <c r="E4" s="14"/>
      <c r="F4" s="91"/>
      <c r="G4" s="14"/>
      <c r="H4" s="15">
        <v>42892</v>
      </c>
      <c r="I4" s="15">
        <v>42953</v>
      </c>
      <c r="J4" s="122"/>
      <c r="K4" s="14" t="str">
        <f t="shared" si="0"/>
        <v>OUI</v>
      </c>
      <c r="L4" s="16" t="str">
        <f t="shared" si="1"/>
        <v>X</v>
      </c>
      <c r="M4" s="16" t="str">
        <f t="shared" si="2"/>
        <v>X</v>
      </c>
      <c r="N4" s="16" t="str">
        <f t="shared" si="3"/>
        <v/>
      </c>
      <c r="O4" s="16" t="str">
        <f>IF(H4=CRQ!$A$1,L4,"")</f>
        <v/>
      </c>
      <c r="P4" s="16" t="str">
        <f>IF(I4=CRQ!$A$1-1,L4,"")</f>
        <v/>
      </c>
      <c r="Q4" s="8"/>
      <c r="R4" s="63" t="s">
        <v>0</v>
      </c>
      <c r="S4" s="42">
        <f>COUNTIF($O:$O,S1)</f>
        <v>1</v>
      </c>
      <c r="T4" s="14">
        <f>COUNTIF($O:$O,T1)</f>
        <v>0</v>
      </c>
      <c r="U4" s="38">
        <f>COUNTIF($O:$O,U1)</f>
        <v>0</v>
      </c>
      <c r="V4" s="40">
        <f>SUM(S4:U4)</f>
        <v>1</v>
      </c>
    </row>
    <row r="5" spans="1:22" ht="12.75" customHeight="1" thickBot="1" x14ac:dyDescent="0.25">
      <c r="A5" s="14"/>
      <c r="B5" s="14" t="s">
        <v>4</v>
      </c>
      <c r="C5" s="14"/>
      <c r="D5" s="14"/>
      <c r="E5" s="14"/>
      <c r="F5" s="91"/>
      <c r="G5" s="14"/>
      <c r="H5" s="15">
        <v>42892</v>
      </c>
      <c r="I5" s="15">
        <v>42897</v>
      </c>
      <c r="J5" s="122"/>
      <c r="K5" s="14" t="str">
        <f t="shared" si="0"/>
        <v>NON</v>
      </c>
      <c r="L5" s="16" t="str">
        <f t="shared" si="1"/>
        <v>X</v>
      </c>
      <c r="M5" s="16" t="str">
        <f t="shared" si="2"/>
        <v/>
      </c>
      <c r="N5" s="16" t="str">
        <f t="shared" si="3"/>
        <v/>
      </c>
      <c r="O5" s="16" t="str">
        <f>IF(H5=CRQ!$A$1,L5,"")</f>
        <v/>
      </c>
      <c r="P5" s="16" t="str">
        <f>IF(I5=CRQ!$A$1-1,L5,"")</f>
        <v/>
      </c>
      <c r="Q5" s="8"/>
      <c r="R5" s="64" t="s">
        <v>1</v>
      </c>
      <c r="S5" s="20">
        <f>COUNTIF($P:$P,S1)</f>
        <v>0</v>
      </c>
      <c r="T5" s="13">
        <f>COUNTIF($P:$P,T1)</f>
        <v>0</v>
      </c>
      <c r="U5" s="34">
        <f>COUNTIF($P:$P,U1)</f>
        <v>1</v>
      </c>
      <c r="V5" s="41">
        <f>SUM(S5:U5)</f>
        <v>1</v>
      </c>
    </row>
    <row r="6" spans="1:22" ht="12.75" customHeight="1" x14ac:dyDescent="0.2">
      <c r="A6" s="14"/>
      <c r="B6" s="14" t="s">
        <v>11</v>
      </c>
      <c r="C6" s="14"/>
      <c r="D6" s="14"/>
      <c r="E6" s="14"/>
      <c r="F6" s="91"/>
      <c r="G6" s="14"/>
      <c r="H6" s="15">
        <v>42892</v>
      </c>
      <c r="I6" s="15">
        <v>42918</v>
      </c>
      <c r="J6" s="122"/>
      <c r="K6" s="14" t="str">
        <f t="shared" si="0"/>
        <v>OUI</v>
      </c>
      <c r="L6" s="16" t="str">
        <f t="shared" si="1"/>
        <v>Y</v>
      </c>
      <c r="M6" s="16" t="str">
        <f t="shared" si="2"/>
        <v>Y</v>
      </c>
      <c r="N6" s="16" t="str">
        <f t="shared" si="3"/>
        <v/>
      </c>
      <c r="O6" s="16" t="str">
        <f>IF(H6=CRQ!$A$1,L6,"")</f>
        <v/>
      </c>
      <c r="P6" s="16" t="str">
        <f>IF(I6=CRQ!$A$1-1,L6,"")</f>
        <v/>
      </c>
      <c r="Q6" s="8"/>
      <c r="R6" s="8"/>
    </row>
    <row r="7" spans="1:22" ht="12.75" customHeight="1" x14ac:dyDescent="0.2">
      <c r="A7" s="14"/>
      <c r="B7" s="14" t="s">
        <v>11</v>
      </c>
      <c r="C7" s="14"/>
      <c r="D7" s="14"/>
      <c r="E7" s="14"/>
      <c r="F7" s="91"/>
      <c r="G7" s="14"/>
      <c r="H7" s="15">
        <v>42892</v>
      </c>
      <c r="I7" s="15">
        <v>42938</v>
      </c>
      <c r="J7" s="122"/>
      <c r="K7" s="19" t="str">
        <f t="shared" si="0"/>
        <v>OUI</v>
      </c>
      <c r="L7" s="16" t="str">
        <f t="shared" si="1"/>
        <v>Y</v>
      </c>
      <c r="M7" s="16" t="str">
        <f t="shared" si="2"/>
        <v>Y</v>
      </c>
      <c r="N7" s="16" t="str">
        <f t="shared" si="3"/>
        <v/>
      </c>
      <c r="O7" s="16" t="str">
        <f>IF(H7=CRQ!$A$1,L7,"")</f>
        <v/>
      </c>
      <c r="P7" s="16" t="str">
        <f>IF(I7=CRQ!$A$1-1,L7,"")</f>
        <v/>
      </c>
      <c r="Q7" s="8"/>
      <c r="R7" s="8"/>
    </row>
    <row r="8" spans="1:22" ht="12.75" customHeight="1" x14ac:dyDescent="0.2">
      <c r="A8" s="14"/>
      <c r="B8" s="14" t="s">
        <v>5</v>
      </c>
      <c r="C8" s="14"/>
      <c r="D8" s="14"/>
      <c r="E8" s="14"/>
      <c r="F8" s="91"/>
      <c r="G8" s="14"/>
      <c r="H8" s="15">
        <v>42892</v>
      </c>
      <c r="I8" s="15">
        <v>42953</v>
      </c>
      <c r="J8" s="122"/>
      <c r="K8" s="14" t="str">
        <f t="shared" si="0"/>
        <v>OUI</v>
      </c>
      <c r="L8" s="16" t="str">
        <f t="shared" si="1"/>
        <v>Y</v>
      </c>
      <c r="M8" s="16" t="str">
        <f t="shared" si="2"/>
        <v>Y</v>
      </c>
      <c r="N8" s="16" t="str">
        <f t="shared" si="3"/>
        <v/>
      </c>
      <c r="O8" s="16" t="str">
        <f>IF(H8=CRQ!$A$1,L8,"")</f>
        <v/>
      </c>
      <c r="P8" s="16" t="str">
        <f>IF(I8=CRQ!$A$1-1,L8,"")</f>
        <v/>
      </c>
      <c r="Q8" s="8"/>
      <c r="R8" s="8"/>
    </row>
    <row r="9" spans="1:22" ht="12.75" customHeight="1" x14ac:dyDescent="0.2">
      <c r="A9" s="14"/>
      <c r="B9" s="14" t="s">
        <v>5</v>
      </c>
      <c r="C9" s="14"/>
      <c r="D9" s="14"/>
      <c r="E9" s="14"/>
      <c r="F9" s="91"/>
      <c r="G9" s="14"/>
      <c r="H9" s="15">
        <v>42892</v>
      </c>
      <c r="I9" s="15">
        <v>42953</v>
      </c>
      <c r="J9" s="122"/>
      <c r="K9" s="19" t="str">
        <f t="shared" si="0"/>
        <v>OUI</v>
      </c>
      <c r="L9" s="16" t="str">
        <f t="shared" si="1"/>
        <v>Y</v>
      </c>
      <c r="M9" s="16" t="str">
        <f t="shared" si="2"/>
        <v>Y</v>
      </c>
      <c r="N9" s="16" t="str">
        <f t="shared" si="3"/>
        <v/>
      </c>
      <c r="O9" s="16" t="str">
        <f>IF(H9=CRQ!$A$1,L9,"")</f>
        <v/>
      </c>
      <c r="P9" s="16" t="str">
        <f>IF(I9=CRQ!$A$1-1,L9,"")</f>
        <v/>
      </c>
      <c r="Q9" s="8"/>
      <c r="R9" s="8"/>
    </row>
    <row r="10" spans="1:22" ht="12.75" customHeight="1" x14ac:dyDescent="0.2">
      <c r="A10" s="14"/>
      <c r="B10" s="14" t="s">
        <v>5</v>
      </c>
      <c r="C10" s="14"/>
      <c r="D10" s="14"/>
      <c r="E10" s="14"/>
      <c r="F10" s="91"/>
      <c r="G10" s="14"/>
      <c r="H10" s="15">
        <v>42892</v>
      </c>
      <c r="I10" s="15">
        <v>42953</v>
      </c>
      <c r="J10" s="122"/>
      <c r="K10" s="19" t="str">
        <f t="shared" si="0"/>
        <v>OUI</v>
      </c>
      <c r="L10" s="16" t="str">
        <f t="shared" si="1"/>
        <v>Y</v>
      </c>
      <c r="M10" s="16" t="str">
        <f t="shared" si="2"/>
        <v>Y</v>
      </c>
      <c r="N10" s="16" t="str">
        <f t="shared" si="3"/>
        <v/>
      </c>
      <c r="O10" s="16" t="str">
        <f>IF(H10=CRQ!$A$1,L10,"")</f>
        <v/>
      </c>
      <c r="P10" s="16" t="str">
        <f>IF(I10=CRQ!$A$1-1,L10,"")</f>
        <v/>
      </c>
      <c r="Q10" s="8"/>
      <c r="R10" s="8"/>
    </row>
    <row r="11" spans="1:22" ht="12.75" customHeight="1" x14ac:dyDescent="0.2">
      <c r="A11" s="14"/>
      <c r="B11" s="14" t="s">
        <v>5</v>
      </c>
      <c r="C11" s="14"/>
      <c r="D11" s="14"/>
      <c r="E11" s="14"/>
      <c r="F11" s="91"/>
      <c r="G11" s="14"/>
      <c r="H11" s="15">
        <v>42892</v>
      </c>
      <c r="I11" s="15">
        <v>42953</v>
      </c>
      <c r="J11" s="122"/>
      <c r="K11" s="14" t="str">
        <f t="shared" si="0"/>
        <v>OUI</v>
      </c>
      <c r="L11" s="16" t="str">
        <f t="shared" si="1"/>
        <v>Y</v>
      </c>
      <c r="M11" s="16" t="str">
        <f t="shared" si="2"/>
        <v>Y</v>
      </c>
      <c r="N11" s="16" t="str">
        <f t="shared" si="3"/>
        <v/>
      </c>
      <c r="O11" s="16" t="str">
        <f>IF(H11=CRQ!$A$1,L11,"")</f>
        <v/>
      </c>
      <c r="P11" s="16" t="str">
        <f>IF(I11=CRQ!$A$1-1,L11,"")</f>
        <v/>
      </c>
      <c r="Q11" s="8"/>
      <c r="R11" s="8"/>
    </row>
    <row r="12" spans="1:22" ht="12.75" customHeight="1" x14ac:dyDescent="0.2">
      <c r="A12" s="14"/>
      <c r="B12" s="14" t="s">
        <v>9</v>
      </c>
      <c r="C12" s="14"/>
      <c r="D12" s="14"/>
      <c r="E12" s="14"/>
      <c r="F12" s="91"/>
      <c r="G12" s="14"/>
      <c r="H12" s="15">
        <v>42892</v>
      </c>
      <c r="I12" s="15">
        <v>42953</v>
      </c>
      <c r="J12" s="122"/>
      <c r="K12" s="19" t="str">
        <f t="shared" si="0"/>
        <v>OUI</v>
      </c>
      <c r="L12" s="16" t="str">
        <f t="shared" si="1"/>
        <v>Y</v>
      </c>
      <c r="M12" s="16" t="str">
        <f t="shared" si="2"/>
        <v>Y</v>
      </c>
      <c r="N12" s="16" t="str">
        <f t="shared" si="3"/>
        <v/>
      </c>
      <c r="O12" s="16" t="str">
        <f>IF(H12=CRQ!$A$1,L12,"")</f>
        <v/>
      </c>
      <c r="P12" s="16" t="str">
        <f>IF(I12=CRQ!$A$1-1,L12,"")</f>
        <v/>
      </c>
      <c r="Q12" s="8"/>
      <c r="R12" s="8"/>
    </row>
    <row r="13" spans="1:22" ht="12.75" customHeight="1" x14ac:dyDescent="0.2">
      <c r="A13" s="14"/>
      <c r="B13" s="14" t="s">
        <v>5</v>
      </c>
      <c r="C13" s="14"/>
      <c r="D13" s="14"/>
      <c r="E13" s="14"/>
      <c r="F13" s="91"/>
      <c r="G13" s="14"/>
      <c r="H13" s="15">
        <v>42892</v>
      </c>
      <c r="I13" s="15">
        <v>42953</v>
      </c>
      <c r="J13" s="122"/>
      <c r="K13" s="14" t="str">
        <f t="shared" si="0"/>
        <v>OUI</v>
      </c>
      <c r="L13" s="16" t="str">
        <f t="shared" si="1"/>
        <v>Y</v>
      </c>
      <c r="M13" s="16" t="str">
        <f t="shared" si="2"/>
        <v>Y</v>
      </c>
      <c r="N13" s="16" t="str">
        <f t="shared" si="3"/>
        <v/>
      </c>
      <c r="O13" s="16" t="str">
        <f>IF(H13=CRQ!$A$1,L13,"")</f>
        <v/>
      </c>
      <c r="P13" s="16" t="str">
        <f>IF(I13=CRQ!$A$1-1,L13,"")</f>
        <v/>
      </c>
      <c r="Q13" s="8"/>
      <c r="R13" s="8"/>
    </row>
    <row r="14" spans="1:22" ht="12.75" customHeight="1" x14ac:dyDescent="0.2">
      <c r="A14" s="14"/>
      <c r="B14" s="14" t="s">
        <v>5</v>
      </c>
      <c r="C14" s="14"/>
      <c r="D14" s="14"/>
      <c r="E14" s="14"/>
      <c r="F14" s="91"/>
      <c r="G14" s="14"/>
      <c r="H14" s="15">
        <v>42892</v>
      </c>
      <c r="I14" s="15">
        <v>42953</v>
      </c>
      <c r="J14" s="122"/>
      <c r="K14" s="19" t="str">
        <f t="shared" si="0"/>
        <v>OUI</v>
      </c>
      <c r="L14" s="16" t="str">
        <f t="shared" si="1"/>
        <v>Y</v>
      </c>
      <c r="M14" s="16" t="str">
        <f t="shared" si="2"/>
        <v>Y</v>
      </c>
      <c r="N14" s="16" t="str">
        <f t="shared" si="3"/>
        <v/>
      </c>
      <c r="O14" s="16" t="str">
        <f>IF(H14=CRQ!$A$1,L14,"")</f>
        <v/>
      </c>
      <c r="P14" s="16" t="str">
        <f>IF(I14=CRQ!$A$1-1,L14,"")</f>
        <v/>
      </c>
      <c r="Q14" s="8"/>
      <c r="R14" s="8"/>
      <c r="S14" s="18"/>
      <c r="T14" s="18"/>
      <c r="U14" s="18"/>
      <c r="V14" s="18"/>
    </row>
    <row r="15" spans="1:22" ht="12.75" customHeight="1" x14ac:dyDescent="0.2">
      <c r="A15" s="14"/>
      <c r="B15" s="14" t="s">
        <v>8</v>
      </c>
      <c r="C15" s="14"/>
      <c r="D15" s="14"/>
      <c r="E15" s="14"/>
      <c r="F15" s="91"/>
      <c r="G15" s="14"/>
      <c r="H15" s="15">
        <v>42893</v>
      </c>
      <c r="I15" s="15">
        <v>42953</v>
      </c>
      <c r="J15" s="122"/>
      <c r="K15" s="19" t="str">
        <f t="shared" si="0"/>
        <v>OUI</v>
      </c>
      <c r="L15" s="16" t="str">
        <f t="shared" si="1"/>
        <v>X</v>
      </c>
      <c r="M15" s="16" t="str">
        <f t="shared" si="2"/>
        <v>X</v>
      </c>
      <c r="N15" s="16" t="str">
        <f t="shared" si="3"/>
        <v/>
      </c>
      <c r="O15" s="16" t="str">
        <f>IF(H15=CRQ!$A$1,L15,"")</f>
        <v/>
      </c>
      <c r="P15" s="16" t="str">
        <f>IF(I15=CRQ!$A$1-1,L15,"")</f>
        <v/>
      </c>
      <c r="Q15" s="8"/>
      <c r="R15" s="8"/>
    </row>
    <row r="16" spans="1:22" ht="12.75" customHeight="1" x14ac:dyDescent="0.2">
      <c r="A16" s="14"/>
      <c r="B16" s="14" t="s">
        <v>11</v>
      </c>
      <c r="C16" s="14"/>
      <c r="D16" s="14"/>
      <c r="E16" s="14"/>
      <c r="F16" s="91"/>
      <c r="G16" s="14"/>
      <c r="H16" s="15">
        <v>42893</v>
      </c>
      <c r="I16" s="15">
        <v>42953</v>
      </c>
      <c r="J16" s="122"/>
      <c r="K16" s="19" t="str">
        <f t="shared" si="0"/>
        <v>OUI</v>
      </c>
      <c r="L16" s="16" t="str">
        <f t="shared" si="1"/>
        <v>Y</v>
      </c>
      <c r="M16" s="16" t="str">
        <f t="shared" si="2"/>
        <v>Y</v>
      </c>
      <c r="N16" s="16" t="str">
        <f t="shared" si="3"/>
        <v/>
      </c>
      <c r="O16" s="16" t="str">
        <f>IF(H16=CRQ!$A$1,L16,"")</f>
        <v/>
      </c>
      <c r="P16" s="16" t="str">
        <f>IF(I16=CRQ!$A$1-1,L16,"")</f>
        <v/>
      </c>
      <c r="Q16" s="8"/>
      <c r="R16" s="8"/>
    </row>
    <row r="17" spans="1:18" ht="12.75" customHeight="1" x14ac:dyDescent="0.2">
      <c r="A17" s="14"/>
      <c r="B17" s="14" t="s">
        <v>11</v>
      </c>
      <c r="C17" s="14"/>
      <c r="D17" s="14"/>
      <c r="E17" s="14"/>
      <c r="F17" s="91"/>
      <c r="G17" s="14"/>
      <c r="H17" s="15">
        <v>42893</v>
      </c>
      <c r="I17" s="15">
        <v>42953</v>
      </c>
      <c r="J17" s="122"/>
      <c r="K17" s="14" t="str">
        <f t="shared" si="0"/>
        <v>OUI</v>
      </c>
      <c r="L17" s="16" t="str">
        <f t="shared" si="1"/>
        <v>Y</v>
      </c>
      <c r="M17" s="16" t="str">
        <f t="shared" si="2"/>
        <v>Y</v>
      </c>
      <c r="N17" s="16" t="str">
        <f t="shared" si="3"/>
        <v/>
      </c>
      <c r="O17" s="16" t="str">
        <f>IF(H17=CRQ!$A$1,L17,"")</f>
        <v/>
      </c>
      <c r="P17" s="16" t="str">
        <f>IF(I17=CRQ!$A$1-1,L17,"")</f>
        <v/>
      </c>
      <c r="Q17" s="8"/>
      <c r="R17" s="8"/>
    </row>
    <row r="18" spans="1:18" ht="12.75" customHeight="1" x14ac:dyDescent="0.2">
      <c r="A18" s="14"/>
      <c r="B18" s="14" t="s">
        <v>11</v>
      </c>
      <c r="C18" s="14"/>
      <c r="D18" s="14"/>
      <c r="E18" s="14"/>
      <c r="F18" s="91"/>
      <c r="G18" s="14"/>
      <c r="H18" s="15">
        <v>42893</v>
      </c>
      <c r="I18" s="15">
        <v>42953</v>
      </c>
      <c r="J18" s="122"/>
      <c r="K18" s="19" t="str">
        <f t="shared" si="0"/>
        <v>OUI</v>
      </c>
      <c r="L18" s="16" t="str">
        <f t="shared" si="1"/>
        <v>Y</v>
      </c>
      <c r="M18" s="16" t="str">
        <f t="shared" si="2"/>
        <v>Y</v>
      </c>
      <c r="N18" s="16" t="str">
        <f t="shared" si="3"/>
        <v/>
      </c>
      <c r="O18" s="16" t="str">
        <f>IF(H18=CRQ!$A$1,L18,"")</f>
        <v/>
      </c>
      <c r="P18" s="16" t="str">
        <f>IF(I18=CRQ!$A$1-1,L18,"")</f>
        <v/>
      </c>
      <c r="Q18" s="8"/>
      <c r="R18" s="8"/>
    </row>
    <row r="19" spans="1:18" ht="12.75" customHeight="1" x14ac:dyDescent="0.2">
      <c r="A19" s="14"/>
      <c r="B19" s="14" t="s">
        <v>5</v>
      </c>
      <c r="C19" s="14"/>
      <c r="D19" s="14"/>
      <c r="E19" s="14"/>
      <c r="F19" s="91"/>
      <c r="G19" s="14"/>
      <c r="H19" s="15">
        <v>42893</v>
      </c>
      <c r="I19" s="15">
        <v>42953</v>
      </c>
      <c r="J19" s="122"/>
      <c r="K19" s="14" t="str">
        <f t="shared" si="0"/>
        <v>OUI</v>
      </c>
      <c r="L19" s="16" t="str">
        <f t="shared" si="1"/>
        <v>Y</v>
      </c>
      <c r="M19" s="16" t="str">
        <f t="shared" si="2"/>
        <v>Y</v>
      </c>
      <c r="N19" s="16" t="str">
        <f t="shared" si="3"/>
        <v/>
      </c>
      <c r="O19" s="16" t="str">
        <f>IF(H19=CRQ!$A$1,L19,"")</f>
        <v/>
      </c>
      <c r="P19" s="16" t="str">
        <f>IF(I19=CRQ!$A$1-1,L19,"")</f>
        <v/>
      </c>
      <c r="Q19" s="8"/>
      <c r="R19" s="8"/>
    </row>
    <row r="20" spans="1:18" ht="12.75" customHeight="1" x14ac:dyDescent="0.2">
      <c r="A20" s="14"/>
      <c r="B20" s="14" t="s">
        <v>11</v>
      </c>
      <c r="C20" s="14"/>
      <c r="D20" s="14"/>
      <c r="E20" s="14"/>
      <c r="F20" s="91"/>
      <c r="G20" s="14"/>
      <c r="H20" s="15">
        <v>42893</v>
      </c>
      <c r="I20" s="15">
        <v>42953</v>
      </c>
      <c r="J20" s="122"/>
      <c r="K20" s="14" t="str">
        <f t="shared" si="0"/>
        <v>OUI</v>
      </c>
      <c r="L20" s="16" t="str">
        <f t="shared" si="1"/>
        <v>Y</v>
      </c>
      <c r="M20" s="16" t="str">
        <f t="shared" si="2"/>
        <v>Y</v>
      </c>
      <c r="N20" s="16" t="str">
        <f t="shared" si="3"/>
        <v/>
      </c>
      <c r="O20" s="16" t="str">
        <f>IF(H20=CRQ!$A$1,L20,"")</f>
        <v/>
      </c>
      <c r="P20" s="16" t="str">
        <f>IF(I20=CRQ!$A$1-1,L20,"")</f>
        <v/>
      </c>
      <c r="Q20" s="8"/>
      <c r="R20" s="8"/>
    </row>
    <row r="21" spans="1:18" ht="12.75" customHeight="1" x14ac:dyDescent="0.2">
      <c r="A21" s="14"/>
      <c r="B21" s="14" t="s">
        <v>29</v>
      </c>
      <c r="C21" s="14"/>
      <c r="D21" s="14"/>
      <c r="E21" s="14"/>
      <c r="F21" s="91"/>
      <c r="G21" s="14"/>
      <c r="H21" s="15">
        <v>42893</v>
      </c>
      <c r="I21" s="15">
        <v>42917</v>
      </c>
      <c r="J21" s="122"/>
      <c r="K21" s="19" t="str">
        <f t="shared" si="0"/>
        <v>OUI</v>
      </c>
      <c r="L21" s="16" t="str">
        <f t="shared" si="1"/>
        <v>Z</v>
      </c>
      <c r="M21" s="16" t="str">
        <f t="shared" si="2"/>
        <v>Z</v>
      </c>
      <c r="N21" s="16" t="str">
        <f t="shared" si="3"/>
        <v/>
      </c>
      <c r="O21" s="16" t="str">
        <f>IF(H21=CRQ!$A$1,L21,"")</f>
        <v/>
      </c>
      <c r="P21" s="16" t="str">
        <f>IF(I21=CRQ!$A$1-1,L21,"")</f>
        <v/>
      </c>
      <c r="Q21" s="8"/>
      <c r="R21" s="8"/>
    </row>
    <row r="22" spans="1:18" ht="12.75" customHeight="1" x14ac:dyDescent="0.2">
      <c r="A22" s="14"/>
      <c r="B22" s="14" t="s">
        <v>20</v>
      </c>
      <c r="C22" s="14"/>
      <c r="D22" s="14"/>
      <c r="E22" s="14"/>
      <c r="F22" s="91"/>
      <c r="G22" s="14"/>
      <c r="H22" s="15">
        <v>42893</v>
      </c>
      <c r="I22" s="15">
        <v>42953</v>
      </c>
      <c r="J22" s="122"/>
      <c r="K22" s="14" t="str">
        <f t="shared" si="0"/>
        <v>OUI</v>
      </c>
      <c r="L22" s="16" t="str">
        <f t="shared" si="1"/>
        <v>Z</v>
      </c>
      <c r="M22" s="16" t="str">
        <f t="shared" si="2"/>
        <v>Z</v>
      </c>
      <c r="N22" s="16" t="str">
        <f t="shared" si="3"/>
        <v/>
      </c>
      <c r="O22" s="16" t="str">
        <f>IF(H22=CRQ!$A$1,L22,"")</f>
        <v/>
      </c>
      <c r="P22" s="16" t="str">
        <f>IF(I22=CRQ!$A$1-1,L22,"")</f>
        <v/>
      </c>
      <c r="Q22" s="8"/>
      <c r="R22" s="8"/>
    </row>
    <row r="23" spans="1:18" ht="12.75" customHeight="1" x14ac:dyDescent="0.2">
      <c r="A23" s="14"/>
      <c r="B23" s="14" t="s">
        <v>29</v>
      </c>
      <c r="C23" s="14"/>
      <c r="D23" s="14"/>
      <c r="E23" s="14"/>
      <c r="F23" s="91"/>
      <c r="G23" s="14"/>
      <c r="H23" s="15">
        <v>42893</v>
      </c>
      <c r="I23" s="15">
        <v>42953</v>
      </c>
      <c r="J23" s="122"/>
      <c r="K23" s="14" t="str">
        <f t="shared" si="0"/>
        <v>OUI</v>
      </c>
      <c r="L23" s="16" t="str">
        <f t="shared" si="1"/>
        <v>Z</v>
      </c>
      <c r="M23" s="16" t="str">
        <f t="shared" si="2"/>
        <v>Z</v>
      </c>
      <c r="N23" s="16" t="str">
        <f t="shared" si="3"/>
        <v/>
      </c>
      <c r="O23" s="16" t="str">
        <f>IF(H23=CRQ!$A$1,L23,"")</f>
        <v/>
      </c>
      <c r="P23" s="16" t="str">
        <f>IF(I23=CRQ!$A$1-1,L23,"")</f>
        <v/>
      </c>
      <c r="Q23" s="8"/>
      <c r="R23" s="8"/>
    </row>
    <row r="24" spans="1:18" ht="12.75" customHeight="1" x14ac:dyDescent="0.2">
      <c r="A24" s="14"/>
      <c r="B24" s="14" t="s">
        <v>29</v>
      </c>
      <c r="C24" s="14"/>
      <c r="D24" s="14"/>
      <c r="E24" s="14"/>
      <c r="F24" s="91"/>
      <c r="G24" s="14"/>
      <c r="H24" s="15">
        <v>42893</v>
      </c>
      <c r="I24" s="15">
        <v>42953</v>
      </c>
      <c r="J24" s="122"/>
      <c r="K24" s="19" t="str">
        <f t="shared" si="0"/>
        <v>OUI</v>
      </c>
      <c r="L24" s="16" t="str">
        <f t="shared" si="1"/>
        <v>Z</v>
      </c>
      <c r="M24" s="16" t="str">
        <f t="shared" si="2"/>
        <v>Z</v>
      </c>
      <c r="N24" s="16" t="str">
        <f t="shared" si="3"/>
        <v/>
      </c>
      <c r="O24" s="16" t="str">
        <f>IF(H24=CRQ!$A$1,L24,"")</f>
        <v/>
      </c>
      <c r="P24" s="16" t="str">
        <f>IF(I24=CRQ!$A$1-1,L24,"")</f>
        <v/>
      </c>
      <c r="Q24" s="8"/>
      <c r="R24" s="8"/>
    </row>
    <row r="25" spans="1:18" ht="12.75" customHeight="1" x14ac:dyDescent="0.2">
      <c r="A25" s="14"/>
      <c r="B25" s="14" t="s">
        <v>20</v>
      </c>
      <c r="C25" s="14"/>
      <c r="D25" s="14"/>
      <c r="E25" s="14"/>
      <c r="F25" s="91"/>
      <c r="G25" s="14"/>
      <c r="H25" s="15">
        <v>42893</v>
      </c>
      <c r="I25" s="15">
        <v>42953</v>
      </c>
      <c r="J25" s="122"/>
      <c r="K25" s="14" t="str">
        <f t="shared" si="0"/>
        <v>OUI</v>
      </c>
      <c r="L25" s="16" t="str">
        <f t="shared" si="1"/>
        <v>Z</v>
      </c>
      <c r="M25" s="16" t="str">
        <f t="shared" si="2"/>
        <v>Z</v>
      </c>
      <c r="N25" s="16" t="str">
        <f t="shared" si="3"/>
        <v/>
      </c>
      <c r="O25" s="16" t="str">
        <f>IF(H25=CRQ!$A$1,L25,"")</f>
        <v/>
      </c>
      <c r="P25" s="16" t="str">
        <f>IF(I25=CRQ!$A$1-1,L25,"")</f>
        <v/>
      </c>
      <c r="Q25" s="8"/>
      <c r="R25" s="8"/>
    </row>
    <row r="26" spans="1:18" ht="12.75" customHeight="1" x14ac:dyDescent="0.2">
      <c r="A26" s="14"/>
      <c r="B26" s="14" t="s">
        <v>20</v>
      </c>
      <c r="C26" s="14"/>
      <c r="D26" s="14"/>
      <c r="E26" s="14"/>
      <c r="F26" s="91"/>
      <c r="G26" s="14"/>
      <c r="H26" s="15">
        <v>42893</v>
      </c>
      <c r="I26" s="15">
        <v>42953</v>
      </c>
      <c r="J26" s="122"/>
      <c r="K26" s="19" t="str">
        <f t="shared" si="0"/>
        <v>OUI</v>
      </c>
      <c r="L26" s="16" t="str">
        <f t="shared" si="1"/>
        <v>Z</v>
      </c>
      <c r="M26" s="16" t="str">
        <f t="shared" si="2"/>
        <v>Z</v>
      </c>
      <c r="N26" s="16" t="str">
        <f t="shared" si="3"/>
        <v/>
      </c>
      <c r="O26" s="16" t="str">
        <f>IF(H26=CRQ!$A$1,L26,"")</f>
        <v/>
      </c>
      <c r="P26" s="16" t="str">
        <f>IF(I26=CRQ!$A$1-1,L26,"")</f>
        <v/>
      </c>
      <c r="Q26" s="8"/>
      <c r="R26" s="8"/>
    </row>
    <row r="27" spans="1:18" ht="12.75" customHeight="1" x14ac:dyDescent="0.2">
      <c r="A27" s="14"/>
      <c r="B27" s="14" t="s">
        <v>31</v>
      </c>
      <c r="C27" s="14"/>
      <c r="D27" s="14"/>
      <c r="E27" s="14"/>
      <c r="F27" s="91"/>
      <c r="G27" s="14"/>
      <c r="H27" s="15">
        <v>42893</v>
      </c>
      <c r="I27" s="15">
        <v>42953</v>
      </c>
      <c r="J27" s="122"/>
      <c r="K27" s="14" t="str">
        <f t="shared" si="0"/>
        <v>OUI</v>
      </c>
      <c r="L27" s="16" t="str">
        <f t="shared" si="1"/>
        <v>Z</v>
      </c>
      <c r="M27" s="16" t="str">
        <f t="shared" si="2"/>
        <v>Z</v>
      </c>
      <c r="N27" s="16" t="str">
        <f t="shared" si="3"/>
        <v/>
      </c>
      <c r="O27" s="16" t="str">
        <f>IF(H27=CRQ!$A$1,L27,"")</f>
        <v/>
      </c>
      <c r="P27" s="16" t="str">
        <f>IF(I27=CRQ!$A$1-1,L27,"")</f>
        <v/>
      </c>
      <c r="Q27" s="8"/>
      <c r="R27" s="8"/>
    </row>
    <row r="28" spans="1:18" ht="12.75" customHeight="1" x14ac:dyDescent="0.2">
      <c r="A28" s="14"/>
      <c r="B28" s="14" t="s">
        <v>31</v>
      </c>
      <c r="C28" s="14"/>
      <c r="D28" s="14"/>
      <c r="E28" s="14"/>
      <c r="F28" s="91"/>
      <c r="G28" s="14"/>
      <c r="H28" s="15">
        <v>42893</v>
      </c>
      <c r="I28" s="15">
        <v>42953</v>
      </c>
      <c r="J28" s="122"/>
      <c r="K28" s="19" t="str">
        <f t="shared" si="0"/>
        <v>OUI</v>
      </c>
      <c r="L28" s="16" t="str">
        <f t="shared" si="1"/>
        <v>Z</v>
      </c>
      <c r="M28" s="16" t="str">
        <f t="shared" si="2"/>
        <v>Z</v>
      </c>
      <c r="N28" s="16" t="str">
        <f t="shared" si="3"/>
        <v/>
      </c>
      <c r="O28" s="16" t="str">
        <f>IF(H28=CRQ!$A$1,L28,"")</f>
        <v/>
      </c>
      <c r="P28" s="16" t="str">
        <f>IF(I28=CRQ!$A$1-1,L28,"")</f>
        <v/>
      </c>
      <c r="Q28" s="8"/>
      <c r="R28" s="8"/>
    </row>
    <row r="29" spans="1:18" ht="12.75" customHeight="1" x14ac:dyDescent="0.2">
      <c r="A29" s="14"/>
      <c r="B29" s="14" t="s">
        <v>20</v>
      </c>
      <c r="C29" s="14"/>
      <c r="D29" s="14"/>
      <c r="E29" s="14"/>
      <c r="F29" s="91"/>
      <c r="G29" s="14"/>
      <c r="H29" s="15">
        <v>42893</v>
      </c>
      <c r="I29" s="15">
        <v>42953</v>
      </c>
      <c r="J29" s="122"/>
      <c r="K29" s="14" t="str">
        <f t="shared" si="0"/>
        <v>OUI</v>
      </c>
      <c r="L29" s="16" t="str">
        <f t="shared" si="1"/>
        <v>Z</v>
      </c>
      <c r="M29" s="16" t="str">
        <f t="shared" si="2"/>
        <v>Z</v>
      </c>
      <c r="N29" s="16" t="str">
        <f t="shared" si="3"/>
        <v/>
      </c>
      <c r="O29" s="16" t="str">
        <f>IF(H29=CRQ!$A$1,L29,"")</f>
        <v/>
      </c>
      <c r="P29" s="16" t="str">
        <f>IF(I29=CRQ!$A$1-1,L29,"")</f>
        <v/>
      </c>
      <c r="Q29" s="8"/>
      <c r="R29" s="8"/>
    </row>
    <row r="30" spans="1:18" ht="12.75" customHeight="1" x14ac:dyDescent="0.2">
      <c r="A30" s="14"/>
      <c r="B30" s="14" t="s">
        <v>31</v>
      </c>
      <c r="C30" s="14"/>
      <c r="D30" s="14"/>
      <c r="E30" s="14"/>
      <c r="F30" s="91"/>
      <c r="G30" s="14"/>
      <c r="H30" s="15">
        <v>42893</v>
      </c>
      <c r="I30" s="15">
        <v>42953</v>
      </c>
      <c r="J30" s="122"/>
      <c r="K30" s="19" t="str">
        <f t="shared" si="0"/>
        <v>OUI</v>
      </c>
      <c r="L30" s="16" t="str">
        <f t="shared" si="1"/>
        <v>Z</v>
      </c>
      <c r="M30" s="16" t="str">
        <f t="shared" si="2"/>
        <v>Z</v>
      </c>
      <c r="N30" s="16" t="str">
        <f t="shared" si="3"/>
        <v/>
      </c>
      <c r="O30" s="16" t="str">
        <f>IF(H30=CRQ!$A$1,L30,"")</f>
        <v/>
      </c>
      <c r="P30" s="16" t="str">
        <f>IF(I30=CRQ!$A$1-1,L30,"")</f>
        <v/>
      </c>
      <c r="Q30" s="8"/>
      <c r="R30" s="8"/>
    </row>
    <row r="31" spans="1:18" ht="12.75" customHeight="1" x14ac:dyDescent="0.2">
      <c r="A31" s="14"/>
      <c r="B31" s="14" t="s">
        <v>31</v>
      </c>
      <c r="C31" s="14"/>
      <c r="D31" s="14"/>
      <c r="E31" s="14"/>
      <c r="F31" s="91"/>
      <c r="G31" s="14"/>
      <c r="H31" s="15">
        <v>42893</v>
      </c>
      <c r="I31" s="15">
        <v>42953</v>
      </c>
      <c r="J31" s="122"/>
      <c r="K31" s="14" t="str">
        <f t="shared" si="0"/>
        <v>OUI</v>
      </c>
      <c r="L31" s="16" t="str">
        <f t="shared" si="1"/>
        <v>Z</v>
      </c>
      <c r="M31" s="16" t="str">
        <f t="shared" si="2"/>
        <v>Z</v>
      </c>
      <c r="N31" s="16" t="str">
        <f t="shared" si="3"/>
        <v/>
      </c>
      <c r="O31" s="16" t="str">
        <f>IF(H31=CRQ!$A$1,L31,"")</f>
        <v/>
      </c>
      <c r="P31" s="16" t="str">
        <f>IF(I31=CRQ!$A$1-1,L31,"")</f>
        <v/>
      </c>
      <c r="Q31" s="8"/>
      <c r="R31" s="8"/>
    </row>
    <row r="32" spans="1:18" ht="12.75" customHeight="1" x14ac:dyDescent="0.2">
      <c r="A32" s="14"/>
      <c r="B32" s="14" t="s">
        <v>20</v>
      </c>
      <c r="C32" s="14"/>
      <c r="D32" s="14"/>
      <c r="E32" s="14"/>
      <c r="F32" s="91"/>
      <c r="G32" s="14"/>
      <c r="H32" s="15">
        <v>42893</v>
      </c>
      <c r="I32" s="15">
        <v>42953</v>
      </c>
      <c r="J32" s="122"/>
      <c r="K32" s="19" t="str">
        <f t="shared" si="0"/>
        <v>OUI</v>
      </c>
      <c r="L32" s="16" t="str">
        <f t="shared" si="1"/>
        <v>Z</v>
      </c>
      <c r="M32" s="16" t="str">
        <f t="shared" si="2"/>
        <v>Z</v>
      </c>
      <c r="N32" s="16" t="str">
        <f t="shared" si="3"/>
        <v/>
      </c>
      <c r="O32" s="16" t="str">
        <f>IF(H32=CRQ!$A$1,L32,"")</f>
        <v/>
      </c>
      <c r="P32" s="16" t="str">
        <f>IF(I32=CRQ!$A$1-1,L32,"")</f>
        <v/>
      </c>
      <c r="Q32" s="8"/>
      <c r="R32" s="8"/>
    </row>
    <row r="33" spans="1:21" ht="12.75" customHeight="1" x14ac:dyDescent="0.2">
      <c r="A33" s="14"/>
      <c r="B33" s="14" t="s">
        <v>29</v>
      </c>
      <c r="C33" s="14"/>
      <c r="D33" s="14"/>
      <c r="E33" s="14"/>
      <c r="F33" s="91"/>
      <c r="G33" s="14"/>
      <c r="H33" s="15">
        <v>42893</v>
      </c>
      <c r="I33" s="15">
        <v>42953</v>
      </c>
      <c r="J33" s="122"/>
      <c r="K33" s="14" t="str">
        <f t="shared" si="0"/>
        <v>OUI</v>
      </c>
      <c r="L33" s="16" t="str">
        <f t="shared" si="1"/>
        <v>Z</v>
      </c>
      <c r="M33" s="16" t="str">
        <f t="shared" si="2"/>
        <v>Z</v>
      </c>
      <c r="N33" s="16" t="str">
        <f t="shared" si="3"/>
        <v/>
      </c>
      <c r="O33" s="16" t="str">
        <f>IF(H33=CRQ!$A$1,L33,"")</f>
        <v/>
      </c>
      <c r="P33" s="16" t="str">
        <f>IF(I33=CRQ!$A$1-1,L33,"")</f>
        <v/>
      </c>
      <c r="Q33" s="8"/>
      <c r="R33" s="8"/>
    </row>
    <row r="34" spans="1:21" ht="12.75" customHeight="1" x14ac:dyDescent="0.2">
      <c r="A34" s="14"/>
      <c r="B34" s="14" t="s">
        <v>31</v>
      </c>
      <c r="C34" s="14"/>
      <c r="D34" s="14"/>
      <c r="E34" s="14"/>
      <c r="F34" s="91"/>
      <c r="G34" s="14"/>
      <c r="H34" s="15">
        <v>42893</v>
      </c>
      <c r="I34" s="15">
        <v>42953</v>
      </c>
      <c r="J34" s="122"/>
      <c r="K34" s="19" t="str">
        <f t="shared" si="0"/>
        <v>OUI</v>
      </c>
      <c r="L34" s="16" t="str">
        <f t="shared" si="1"/>
        <v>Z</v>
      </c>
      <c r="M34" s="16" t="str">
        <f t="shared" si="2"/>
        <v>Z</v>
      </c>
      <c r="N34" s="16" t="str">
        <f t="shared" si="3"/>
        <v/>
      </c>
      <c r="O34" s="16" t="str">
        <f>IF(H34=CRQ!$A$1,L34,"")</f>
        <v/>
      </c>
      <c r="P34" s="16" t="str">
        <f>IF(I34=CRQ!$A$1-1,L34,"")</f>
        <v/>
      </c>
      <c r="Q34" s="8"/>
      <c r="R34" s="8"/>
    </row>
    <row r="35" spans="1:21" ht="12.75" customHeight="1" x14ac:dyDescent="0.2">
      <c r="A35" s="14"/>
      <c r="B35" s="14" t="s">
        <v>20</v>
      </c>
      <c r="C35" s="14"/>
      <c r="D35" s="14"/>
      <c r="E35" s="14"/>
      <c r="F35" s="91"/>
      <c r="G35" s="14"/>
      <c r="H35" s="15">
        <v>42893</v>
      </c>
      <c r="I35" s="15">
        <v>42953</v>
      </c>
      <c r="J35" s="122"/>
      <c r="K35" s="14" t="str">
        <f t="shared" ref="K35:K66" si="4">IF(AND($K$2&gt;=H35,$K$2&lt;=I35),"OUI","NON")</f>
        <v>OUI</v>
      </c>
      <c r="L35" s="16" t="str">
        <f t="shared" ref="L35:L66" si="5">IF(OR(B35="CES",B35="CNE",B35="LTN",B35="SLT",B35="ASP"),"X",IF(OR(B35="ACH",B35="ADC",B35="ADJ",B35="MAJ",B35="MJR",B35="MDL",B35="MCH",B35="MDC",B35="SGT",B35="SGC",B35="SCH"),"Y","Z"))</f>
        <v>Z</v>
      </c>
      <c r="M35" s="16" t="str">
        <f t="shared" ref="M35:M66" si="6">IF(K35="OUI",L35,"")</f>
        <v>Z</v>
      </c>
      <c r="N35" s="16" t="str">
        <f t="shared" ref="N35:N66" si="7">IF(C35="R",M35,"")</f>
        <v/>
      </c>
      <c r="O35" s="16" t="str">
        <f>IF(H35=CRQ!$A$1,L35,"")</f>
        <v/>
      </c>
      <c r="P35" s="16" t="str">
        <f>IF(I35=CRQ!$A$1-1,L35,"")</f>
        <v/>
      </c>
      <c r="Q35" s="8"/>
      <c r="R35" s="8"/>
    </row>
    <row r="36" spans="1:21" ht="12.75" customHeight="1" x14ac:dyDescent="0.2">
      <c r="A36" s="14"/>
      <c r="B36" s="14" t="s">
        <v>20</v>
      </c>
      <c r="C36" s="14"/>
      <c r="D36" s="14"/>
      <c r="E36" s="14"/>
      <c r="F36" s="91"/>
      <c r="G36" s="14"/>
      <c r="H36" s="15">
        <v>42893</v>
      </c>
      <c r="I36" s="15">
        <v>42953</v>
      </c>
      <c r="J36" s="122"/>
      <c r="K36" s="19" t="str">
        <f t="shared" si="4"/>
        <v>OUI</v>
      </c>
      <c r="L36" s="16" t="str">
        <f t="shared" si="5"/>
        <v>Z</v>
      </c>
      <c r="M36" s="16" t="str">
        <f t="shared" si="6"/>
        <v>Z</v>
      </c>
      <c r="N36" s="16" t="str">
        <f t="shared" si="7"/>
        <v/>
      </c>
      <c r="O36" s="16" t="str">
        <f>IF(H36=CRQ!$A$1,L36,"")</f>
        <v/>
      </c>
      <c r="P36" s="16" t="str">
        <f>IF(I36=CRQ!$A$1-1,L36,"")</f>
        <v/>
      </c>
      <c r="Q36" s="8"/>
      <c r="R36" s="8"/>
      <c r="S36" s="1"/>
      <c r="T36" s="1"/>
      <c r="U36" s="1"/>
    </row>
    <row r="37" spans="1:21" ht="12.75" customHeight="1" x14ac:dyDescent="0.2">
      <c r="A37" s="14"/>
      <c r="B37" s="14" t="s">
        <v>20</v>
      </c>
      <c r="C37" s="14"/>
      <c r="D37" s="14"/>
      <c r="E37" s="14"/>
      <c r="F37" s="91"/>
      <c r="G37" s="14"/>
      <c r="H37" s="15">
        <v>42893</v>
      </c>
      <c r="I37" s="15">
        <v>42953</v>
      </c>
      <c r="J37" s="122"/>
      <c r="K37" s="19" t="str">
        <f t="shared" si="4"/>
        <v>OUI</v>
      </c>
      <c r="L37" s="16" t="str">
        <f t="shared" si="5"/>
        <v>Z</v>
      </c>
      <c r="M37" s="16" t="str">
        <f t="shared" si="6"/>
        <v>Z</v>
      </c>
      <c r="N37" s="16" t="str">
        <f t="shared" si="7"/>
        <v/>
      </c>
      <c r="O37" s="16" t="str">
        <f>IF(H37=CRQ!$A$1,L37,"")</f>
        <v/>
      </c>
      <c r="P37" s="16" t="str">
        <f>IF(I37=CRQ!$A$1-1,L37,"")</f>
        <v/>
      </c>
      <c r="Q37" s="8"/>
      <c r="R37" s="8"/>
      <c r="S37" s="1"/>
      <c r="T37" s="1"/>
      <c r="U37" s="1"/>
    </row>
    <row r="38" spans="1:21" ht="12.75" customHeight="1" x14ac:dyDescent="0.2">
      <c r="A38" s="14"/>
      <c r="B38" s="14" t="s">
        <v>31</v>
      </c>
      <c r="C38" s="14"/>
      <c r="D38" s="14"/>
      <c r="E38" s="14"/>
      <c r="F38" s="91"/>
      <c r="G38" s="14"/>
      <c r="H38" s="15">
        <v>42893</v>
      </c>
      <c r="I38" s="15">
        <v>42953</v>
      </c>
      <c r="J38" s="122"/>
      <c r="K38" s="14" t="str">
        <f t="shared" si="4"/>
        <v>OUI</v>
      </c>
      <c r="L38" s="16" t="str">
        <f t="shared" si="5"/>
        <v>Z</v>
      </c>
      <c r="M38" s="16" t="str">
        <f t="shared" si="6"/>
        <v>Z</v>
      </c>
      <c r="N38" s="16" t="str">
        <f t="shared" si="7"/>
        <v/>
      </c>
      <c r="O38" s="16" t="str">
        <f>IF(H38=CRQ!$A$1,L38,"")</f>
        <v/>
      </c>
      <c r="P38" s="16" t="str">
        <f>IF(I38=CRQ!$A$1-1,L38,"")</f>
        <v/>
      </c>
      <c r="Q38" s="8"/>
      <c r="R38" s="8"/>
      <c r="S38" s="1"/>
      <c r="T38" s="1"/>
      <c r="U38" s="1"/>
    </row>
    <row r="39" spans="1:21" ht="12.75" customHeight="1" x14ac:dyDescent="0.2">
      <c r="A39" s="14"/>
      <c r="B39" s="14" t="s">
        <v>20</v>
      </c>
      <c r="C39" s="14"/>
      <c r="D39" s="14"/>
      <c r="E39" s="14"/>
      <c r="F39" s="91"/>
      <c r="G39" s="14"/>
      <c r="H39" s="15">
        <v>42893</v>
      </c>
      <c r="I39" s="15">
        <v>42953</v>
      </c>
      <c r="J39" s="122"/>
      <c r="K39" s="19" t="str">
        <f t="shared" si="4"/>
        <v>OUI</v>
      </c>
      <c r="L39" s="16" t="str">
        <f t="shared" si="5"/>
        <v>Z</v>
      </c>
      <c r="M39" s="16" t="str">
        <f t="shared" si="6"/>
        <v>Z</v>
      </c>
      <c r="N39" s="16" t="str">
        <f t="shared" si="7"/>
        <v/>
      </c>
      <c r="O39" s="16" t="str">
        <f>IF(H39=CRQ!$A$1,L39,"")</f>
        <v/>
      </c>
      <c r="P39" s="16" t="str">
        <f>IF(I39=CRQ!$A$1-1,L39,"")</f>
        <v/>
      </c>
      <c r="Q39" s="8"/>
      <c r="R39" s="8"/>
      <c r="S39" s="1"/>
      <c r="T39" s="1"/>
      <c r="U39" s="1"/>
    </row>
    <row r="40" spans="1:21" ht="12.75" customHeight="1" x14ac:dyDescent="0.2">
      <c r="A40" s="14"/>
      <c r="B40" s="14" t="s">
        <v>29</v>
      </c>
      <c r="C40" s="14"/>
      <c r="D40" s="14"/>
      <c r="E40" s="14"/>
      <c r="F40" s="91"/>
      <c r="G40" s="14"/>
      <c r="H40" s="15">
        <v>42893</v>
      </c>
      <c r="I40" s="15">
        <v>42953</v>
      </c>
      <c r="J40" s="122"/>
      <c r="K40" s="14" t="str">
        <f t="shared" si="4"/>
        <v>OUI</v>
      </c>
      <c r="L40" s="16" t="str">
        <f t="shared" si="5"/>
        <v>Z</v>
      </c>
      <c r="M40" s="16" t="str">
        <f t="shared" si="6"/>
        <v>Z</v>
      </c>
      <c r="N40" s="16" t="str">
        <f t="shared" si="7"/>
        <v/>
      </c>
      <c r="O40" s="16" t="str">
        <f>IF(H40=CRQ!$A$1,L40,"")</f>
        <v/>
      </c>
      <c r="P40" s="16" t="str">
        <f>IF(I40=CRQ!$A$1-1,L40,"")</f>
        <v/>
      </c>
      <c r="Q40" s="8"/>
      <c r="R40" s="8"/>
      <c r="S40" s="1"/>
      <c r="T40" s="1"/>
      <c r="U40" s="1"/>
    </row>
    <row r="41" spans="1:21" ht="12.75" customHeight="1" x14ac:dyDescent="0.2">
      <c r="A41" s="14"/>
      <c r="B41" s="14" t="s">
        <v>20</v>
      </c>
      <c r="C41" s="14"/>
      <c r="D41" s="14"/>
      <c r="E41" s="14"/>
      <c r="F41" s="91"/>
      <c r="G41" s="14"/>
      <c r="H41" s="15">
        <v>42893</v>
      </c>
      <c r="I41" s="15">
        <v>42953</v>
      </c>
      <c r="J41" s="122"/>
      <c r="K41" s="19" t="str">
        <f t="shared" si="4"/>
        <v>OUI</v>
      </c>
      <c r="L41" s="16" t="str">
        <f t="shared" si="5"/>
        <v>Z</v>
      </c>
      <c r="M41" s="16" t="str">
        <f t="shared" si="6"/>
        <v>Z</v>
      </c>
      <c r="N41" s="16" t="str">
        <f t="shared" si="7"/>
        <v/>
      </c>
      <c r="O41" s="16" t="str">
        <f>IF(H41=CRQ!$A$1,L41,"")</f>
        <v/>
      </c>
      <c r="P41" s="16" t="str">
        <f>IF(I41=CRQ!$A$1-1,L41,"")</f>
        <v/>
      </c>
      <c r="Q41" s="8"/>
      <c r="R41" s="8"/>
      <c r="S41" s="1"/>
      <c r="T41" s="1"/>
      <c r="U41" s="1"/>
    </row>
    <row r="42" spans="1:21" ht="12.75" customHeight="1" x14ac:dyDescent="0.2">
      <c r="A42" s="14"/>
      <c r="B42" s="14" t="s">
        <v>17</v>
      </c>
      <c r="C42" s="14"/>
      <c r="D42" s="14"/>
      <c r="E42" s="14"/>
      <c r="F42" s="91"/>
      <c r="G42" s="14"/>
      <c r="H42" s="15">
        <v>42893</v>
      </c>
      <c r="I42" s="15">
        <v>42953</v>
      </c>
      <c r="J42" s="122"/>
      <c r="K42" s="14" t="str">
        <f t="shared" si="4"/>
        <v>OUI</v>
      </c>
      <c r="L42" s="16" t="str">
        <f t="shared" si="5"/>
        <v>Z</v>
      </c>
      <c r="M42" s="16" t="str">
        <f t="shared" si="6"/>
        <v>Z</v>
      </c>
      <c r="N42" s="16" t="str">
        <f t="shared" si="7"/>
        <v/>
      </c>
      <c r="O42" s="16" t="str">
        <f>IF(H42=CRQ!$A$1,L42,"")</f>
        <v/>
      </c>
      <c r="P42" s="16" t="str">
        <f>IF(I42=CRQ!$A$1-1,L42,"")</f>
        <v/>
      </c>
      <c r="Q42" s="8"/>
      <c r="R42" s="8"/>
      <c r="S42" s="1"/>
      <c r="T42" s="1"/>
      <c r="U42" s="1"/>
    </row>
    <row r="43" spans="1:21" ht="12.75" customHeight="1" x14ac:dyDescent="0.2">
      <c r="A43" s="14"/>
      <c r="B43" s="14" t="s">
        <v>29</v>
      </c>
      <c r="C43" s="14"/>
      <c r="D43" s="14"/>
      <c r="E43" s="14"/>
      <c r="F43" s="91"/>
      <c r="G43" s="14"/>
      <c r="H43" s="15">
        <v>42893</v>
      </c>
      <c r="I43" s="15">
        <v>42953</v>
      </c>
      <c r="J43" s="122"/>
      <c r="K43" s="19" t="str">
        <f t="shared" si="4"/>
        <v>OUI</v>
      </c>
      <c r="L43" s="16" t="str">
        <f t="shared" si="5"/>
        <v>Z</v>
      </c>
      <c r="M43" s="16" t="str">
        <f t="shared" si="6"/>
        <v>Z</v>
      </c>
      <c r="N43" s="16" t="str">
        <f t="shared" si="7"/>
        <v/>
      </c>
      <c r="O43" s="16" t="str">
        <f>IF(H43=CRQ!$A$1,L43,"")</f>
        <v/>
      </c>
      <c r="P43" s="16" t="str">
        <f>IF(I43=CRQ!$A$1-1,L43,"")</f>
        <v/>
      </c>
      <c r="Q43" s="8"/>
      <c r="R43" s="8"/>
      <c r="S43" s="1"/>
      <c r="T43" s="1"/>
      <c r="U43" s="1"/>
    </row>
    <row r="44" spans="1:21" ht="12.75" customHeight="1" x14ac:dyDescent="0.2">
      <c r="A44" s="14"/>
      <c r="B44" s="14" t="s">
        <v>20</v>
      </c>
      <c r="C44" s="14"/>
      <c r="D44" s="14"/>
      <c r="E44" s="14"/>
      <c r="F44" s="91"/>
      <c r="G44" s="14"/>
      <c r="H44" s="15">
        <v>42893</v>
      </c>
      <c r="I44" s="15">
        <v>42953</v>
      </c>
      <c r="J44" s="122"/>
      <c r="K44" s="14" t="str">
        <f t="shared" si="4"/>
        <v>OUI</v>
      </c>
      <c r="L44" s="16" t="str">
        <f t="shared" si="5"/>
        <v>Z</v>
      </c>
      <c r="M44" s="16" t="str">
        <f t="shared" si="6"/>
        <v>Z</v>
      </c>
      <c r="N44" s="16" t="str">
        <f t="shared" si="7"/>
        <v/>
      </c>
      <c r="O44" s="16" t="str">
        <f>IF(H44=CRQ!$A$1,L44,"")</f>
        <v/>
      </c>
      <c r="P44" s="16" t="str">
        <f>IF(I44=CRQ!$A$1-1,L44,"")</f>
        <v/>
      </c>
      <c r="Q44" s="8"/>
      <c r="R44" s="8"/>
      <c r="S44" s="1"/>
      <c r="T44" s="1"/>
      <c r="U44" s="1"/>
    </row>
    <row r="45" spans="1:21" ht="12.75" customHeight="1" x14ac:dyDescent="0.2">
      <c r="A45" s="14"/>
      <c r="B45" s="14" t="s">
        <v>20</v>
      </c>
      <c r="C45" s="14"/>
      <c r="D45" s="14"/>
      <c r="E45" s="14"/>
      <c r="F45" s="91"/>
      <c r="G45" s="14"/>
      <c r="H45" s="15">
        <v>42893</v>
      </c>
      <c r="I45" s="15">
        <v>42953</v>
      </c>
      <c r="J45" s="122"/>
      <c r="K45" s="14" t="str">
        <f t="shared" si="4"/>
        <v>OUI</v>
      </c>
      <c r="L45" s="16" t="str">
        <f t="shared" si="5"/>
        <v>Z</v>
      </c>
      <c r="M45" s="16" t="str">
        <f t="shared" si="6"/>
        <v>Z</v>
      </c>
      <c r="N45" s="16" t="str">
        <f t="shared" si="7"/>
        <v/>
      </c>
      <c r="O45" s="16" t="str">
        <f>IF(H45=CRQ!$A$1,L45,"")</f>
        <v/>
      </c>
      <c r="P45" s="16" t="str">
        <f>IF(I45=CRQ!$A$1-1,L45,"")</f>
        <v/>
      </c>
      <c r="Q45" s="8"/>
      <c r="R45" s="8"/>
      <c r="S45" s="1"/>
      <c r="T45" s="1"/>
      <c r="U45" s="1"/>
    </row>
    <row r="46" spans="1:21" ht="12.75" customHeight="1" x14ac:dyDescent="0.2">
      <c r="A46" s="14"/>
      <c r="B46" s="14" t="s">
        <v>31</v>
      </c>
      <c r="C46" s="14"/>
      <c r="D46" s="14"/>
      <c r="E46" s="14"/>
      <c r="F46" s="91"/>
      <c r="G46" s="14"/>
      <c r="H46" s="15">
        <v>42893</v>
      </c>
      <c r="I46" s="15">
        <v>42953</v>
      </c>
      <c r="J46" s="122"/>
      <c r="K46" s="19" t="str">
        <f t="shared" si="4"/>
        <v>OUI</v>
      </c>
      <c r="L46" s="16" t="str">
        <f t="shared" si="5"/>
        <v>Z</v>
      </c>
      <c r="M46" s="16" t="str">
        <f t="shared" si="6"/>
        <v>Z</v>
      </c>
      <c r="N46" s="16" t="str">
        <f t="shared" si="7"/>
        <v/>
      </c>
      <c r="O46" s="16" t="str">
        <f>IF(H46=CRQ!$A$1,L46,"")</f>
        <v/>
      </c>
      <c r="P46" s="16" t="str">
        <f>IF(I46=CRQ!$A$1-1,L46,"")</f>
        <v/>
      </c>
      <c r="Q46" s="8"/>
      <c r="R46" s="8"/>
      <c r="S46" s="1"/>
      <c r="T46" s="1"/>
      <c r="U46" s="1"/>
    </row>
    <row r="47" spans="1:21" ht="12.75" customHeight="1" x14ac:dyDescent="0.2">
      <c r="A47" s="14"/>
      <c r="B47" s="14" t="s">
        <v>29</v>
      </c>
      <c r="C47" s="14"/>
      <c r="D47" s="14"/>
      <c r="E47" s="14"/>
      <c r="F47" s="91"/>
      <c r="G47" s="14"/>
      <c r="H47" s="15">
        <v>42893</v>
      </c>
      <c r="I47" s="15">
        <v>42953</v>
      </c>
      <c r="J47" s="122"/>
      <c r="K47" s="14" t="str">
        <f t="shared" si="4"/>
        <v>OUI</v>
      </c>
      <c r="L47" s="16" t="str">
        <f t="shared" si="5"/>
        <v>Z</v>
      </c>
      <c r="M47" s="16" t="str">
        <f t="shared" si="6"/>
        <v>Z</v>
      </c>
      <c r="N47" s="16" t="str">
        <f t="shared" si="7"/>
        <v/>
      </c>
      <c r="O47" s="16" t="str">
        <f>IF(H47=CRQ!$A$1,L47,"")</f>
        <v/>
      </c>
      <c r="P47" s="16" t="str">
        <f>IF(I47=CRQ!$A$1-1,L47,"")</f>
        <v/>
      </c>
      <c r="Q47" s="8"/>
      <c r="R47" s="8"/>
      <c r="S47" s="1"/>
      <c r="T47" s="1"/>
      <c r="U47" s="1"/>
    </row>
    <row r="48" spans="1:21" ht="12.75" customHeight="1" x14ac:dyDescent="0.2">
      <c r="A48" s="14"/>
      <c r="B48" s="14" t="s">
        <v>20</v>
      </c>
      <c r="C48" s="14"/>
      <c r="D48" s="14"/>
      <c r="E48" s="14"/>
      <c r="F48" s="91"/>
      <c r="G48" s="14"/>
      <c r="H48" s="15">
        <v>42893</v>
      </c>
      <c r="I48" s="15">
        <v>42953</v>
      </c>
      <c r="J48" s="122"/>
      <c r="K48" s="19" t="str">
        <f t="shared" si="4"/>
        <v>OUI</v>
      </c>
      <c r="L48" s="16" t="str">
        <f t="shared" si="5"/>
        <v>Z</v>
      </c>
      <c r="M48" s="16" t="str">
        <f t="shared" si="6"/>
        <v>Z</v>
      </c>
      <c r="N48" s="16" t="str">
        <f t="shared" si="7"/>
        <v/>
      </c>
      <c r="O48" s="16" t="str">
        <f>IF(H48=CRQ!$A$1,L48,"")</f>
        <v/>
      </c>
      <c r="P48" s="16" t="str">
        <f>IF(I48=CRQ!$A$1-1,L48,"")</f>
        <v/>
      </c>
      <c r="Q48" s="8"/>
      <c r="R48" s="8"/>
      <c r="S48" s="1"/>
      <c r="T48" s="1"/>
      <c r="U48" s="1"/>
    </row>
    <row r="49" spans="1:21" ht="12.75" customHeight="1" x14ac:dyDescent="0.2">
      <c r="A49" s="14"/>
      <c r="B49" s="14" t="s">
        <v>20</v>
      </c>
      <c r="C49" s="14"/>
      <c r="D49" s="14"/>
      <c r="E49" s="14"/>
      <c r="F49" s="91"/>
      <c r="G49" s="14"/>
      <c r="H49" s="15">
        <v>42893</v>
      </c>
      <c r="I49" s="15">
        <v>42953</v>
      </c>
      <c r="J49" s="122"/>
      <c r="K49" s="14" t="str">
        <f t="shared" si="4"/>
        <v>OUI</v>
      </c>
      <c r="L49" s="16" t="str">
        <f t="shared" si="5"/>
        <v>Z</v>
      </c>
      <c r="M49" s="16" t="str">
        <f t="shared" si="6"/>
        <v>Z</v>
      </c>
      <c r="N49" s="16" t="str">
        <f t="shared" si="7"/>
        <v/>
      </c>
      <c r="O49" s="16" t="str">
        <f>IF(H49=CRQ!$A$1,L49,"")</f>
        <v/>
      </c>
      <c r="P49" s="16" t="str">
        <f>IF(I49=CRQ!$A$1-1,L49,"")</f>
        <v/>
      </c>
      <c r="Q49" s="8"/>
      <c r="R49" s="8"/>
      <c r="S49" s="1"/>
      <c r="T49" s="1"/>
      <c r="U49" s="1"/>
    </row>
    <row r="50" spans="1:21" ht="12.75" customHeight="1" x14ac:dyDescent="0.2">
      <c r="A50" s="14"/>
      <c r="B50" s="14" t="s">
        <v>20</v>
      </c>
      <c r="C50" s="14"/>
      <c r="D50" s="14"/>
      <c r="E50" s="14"/>
      <c r="F50" s="91"/>
      <c r="G50" s="14"/>
      <c r="H50" s="15">
        <v>42893</v>
      </c>
      <c r="I50" s="15">
        <v>42953</v>
      </c>
      <c r="J50" s="122"/>
      <c r="K50" s="19" t="str">
        <f t="shared" si="4"/>
        <v>OUI</v>
      </c>
      <c r="L50" s="16" t="str">
        <f t="shared" si="5"/>
        <v>Z</v>
      </c>
      <c r="M50" s="16" t="str">
        <f t="shared" si="6"/>
        <v>Z</v>
      </c>
      <c r="N50" s="16" t="str">
        <f t="shared" si="7"/>
        <v/>
      </c>
      <c r="O50" s="16" t="str">
        <f>IF(H50=CRQ!$A$1,L50,"")</f>
        <v/>
      </c>
      <c r="P50" s="16" t="str">
        <f>IF(I50=CRQ!$A$1-1,L50,"")</f>
        <v/>
      </c>
      <c r="Q50" s="8"/>
      <c r="R50" s="8"/>
      <c r="S50" s="1"/>
      <c r="T50" s="1"/>
      <c r="U50" s="1"/>
    </row>
    <row r="51" spans="1:21" ht="12.75" customHeight="1" x14ac:dyDescent="0.2">
      <c r="A51" s="14"/>
      <c r="B51" s="14" t="s">
        <v>17</v>
      </c>
      <c r="C51" s="14"/>
      <c r="D51" s="14"/>
      <c r="E51" s="14"/>
      <c r="F51" s="91"/>
      <c r="G51" s="14"/>
      <c r="H51" s="15">
        <v>42893</v>
      </c>
      <c r="I51" s="15">
        <v>42953</v>
      </c>
      <c r="J51" s="122"/>
      <c r="K51" s="14" t="str">
        <f t="shared" si="4"/>
        <v>OUI</v>
      </c>
      <c r="L51" s="16" t="str">
        <f t="shared" si="5"/>
        <v>Z</v>
      </c>
      <c r="M51" s="16" t="str">
        <f t="shared" si="6"/>
        <v>Z</v>
      </c>
      <c r="N51" s="16" t="str">
        <f t="shared" si="7"/>
        <v/>
      </c>
      <c r="O51" s="16" t="str">
        <f>IF(H51=CRQ!$A$1,L51,"")</f>
        <v/>
      </c>
      <c r="P51" s="16" t="str">
        <f>IF(I51=CRQ!$A$1-1,L51,"")</f>
        <v/>
      </c>
      <c r="Q51" s="8"/>
      <c r="R51" s="8"/>
      <c r="S51" s="1"/>
      <c r="T51" s="1"/>
      <c r="U51" s="1"/>
    </row>
    <row r="52" spans="1:21" ht="12.75" customHeight="1" x14ac:dyDescent="0.2">
      <c r="A52" s="14"/>
      <c r="B52" s="14" t="s">
        <v>20</v>
      </c>
      <c r="C52" s="14"/>
      <c r="D52" s="14"/>
      <c r="E52" s="14"/>
      <c r="F52" s="91"/>
      <c r="G52" s="14"/>
      <c r="H52" s="15">
        <v>42893</v>
      </c>
      <c r="I52" s="15">
        <v>42953</v>
      </c>
      <c r="J52" s="122"/>
      <c r="K52" s="19" t="str">
        <f t="shared" si="4"/>
        <v>OUI</v>
      </c>
      <c r="L52" s="16" t="str">
        <f t="shared" si="5"/>
        <v>Z</v>
      </c>
      <c r="M52" s="16" t="str">
        <f t="shared" si="6"/>
        <v>Z</v>
      </c>
      <c r="N52" s="16" t="str">
        <f t="shared" si="7"/>
        <v/>
      </c>
      <c r="O52" s="16" t="str">
        <f>IF(H52=CRQ!$A$1,L52,"")</f>
        <v/>
      </c>
      <c r="P52" s="16" t="str">
        <f>IF(I52=CRQ!$A$1-1,L52,"")</f>
        <v/>
      </c>
      <c r="Q52" s="8"/>
      <c r="R52" s="8"/>
      <c r="S52" s="1"/>
      <c r="T52" s="1"/>
      <c r="U52" s="1"/>
    </row>
    <row r="53" spans="1:21" ht="12.75" customHeight="1" x14ac:dyDescent="0.2">
      <c r="A53" s="14"/>
      <c r="B53" s="14" t="s">
        <v>20</v>
      </c>
      <c r="C53" s="14"/>
      <c r="D53" s="14"/>
      <c r="E53" s="14"/>
      <c r="F53" s="91"/>
      <c r="G53" s="14"/>
      <c r="H53" s="15">
        <v>42893</v>
      </c>
      <c r="I53" s="15">
        <v>42953</v>
      </c>
      <c r="J53" s="122"/>
      <c r="K53" s="14" t="str">
        <f t="shared" si="4"/>
        <v>OUI</v>
      </c>
      <c r="L53" s="16" t="str">
        <f t="shared" si="5"/>
        <v>Z</v>
      </c>
      <c r="M53" s="16" t="str">
        <f t="shared" si="6"/>
        <v>Z</v>
      </c>
      <c r="N53" s="16" t="str">
        <f t="shared" si="7"/>
        <v/>
      </c>
      <c r="O53" s="16" t="str">
        <f>IF(H53=CRQ!$A$1,L53,"")</f>
        <v/>
      </c>
      <c r="P53" s="16" t="str">
        <f>IF(I53=CRQ!$A$1-1,L53,"")</f>
        <v/>
      </c>
      <c r="Q53" s="8"/>
      <c r="R53" s="8"/>
      <c r="S53" s="1"/>
      <c r="T53" s="1"/>
      <c r="U53" s="1"/>
    </row>
    <row r="54" spans="1:21" ht="12.75" customHeight="1" x14ac:dyDescent="0.2">
      <c r="A54" s="14"/>
      <c r="B54" s="14" t="s">
        <v>29</v>
      </c>
      <c r="C54" s="14"/>
      <c r="D54" s="14"/>
      <c r="E54" s="14"/>
      <c r="F54" s="91"/>
      <c r="G54" s="14"/>
      <c r="H54" s="15">
        <v>42893</v>
      </c>
      <c r="I54" s="15">
        <v>42953</v>
      </c>
      <c r="J54" s="122"/>
      <c r="K54" s="19" t="str">
        <f t="shared" si="4"/>
        <v>OUI</v>
      </c>
      <c r="L54" s="16" t="str">
        <f t="shared" si="5"/>
        <v>Z</v>
      </c>
      <c r="M54" s="16" t="str">
        <f t="shared" si="6"/>
        <v>Z</v>
      </c>
      <c r="N54" s="16" t="str">
        <f t="shared" si="7"/>
        <v/>
      </c>
      <c r="O54" s="16" t="str">
        <f>IF(H54=CRQ!$A$1,L54,"")</f>
        <v/>
      </c>
      <c r="P54" s="16" t="str">
        <f>IF(I54=CRQ!$A$1-1,L54,"")</f>
        <v/>
      </c>
      <c r="Q54" s="8"/>
      <c r="R54" s="8"/>
      <c r="S54" s="1"/>
      <c r="T54" s="1"/>
      <c r="U54" s="1"/>
    </row>
    <row r="55" spans="1:21" ht="12.75" customHeight="1" x14ac:dyDescent="0.2">
      <c r="A55" s="14"/>
      <c r="B55" s="14" t="s">
        <v>31</v>
      </c>
      <c r="C55" s="14"/>
      <c r="D55" s="14"/>
      <c r="E55" s="14"/>
      <c r="F55" s="91"/>
      <c r="G55" s="14"/>
      <c r="H55" s="15">
        <v>42893</v>
      </c>
      <c r="I55" s="15">
        <v>42953</v>
      </c>
      <c r="J55" s="122"/>
      <c r="K55" s="14" t="str">
        <f t="shared" si="4"/>
        <v>OUI</v>
      </c>
      <c r="L55" s="16" t="str">
        <f t="shared" si="5"/>
        <v>Z</v>
      </c>
      <c r="M55" s="16" t="str">
        <f t="shared" si="6"/>
        <v>Z</v>
      </c>
      <c r="N55" s="16" t="str">
        <f t="shared" si="7"/>
        <v/>
      </c>
      <c r="O55" s="16" t="str">
        <f>IF(H55=CRQ!$A$1,L55,"")</f>
        <v/>
      </c>
      <c r="P55" s="16" t="str">
        <f>IF(I55=CRQ!$A$1-1,L55,"")</f>
        <v/>
      </c>
      <c r="Q55" s="8"/>
      <c r="R55" s="8"/>
      <c r="S55" s="1"/>
      <c r="T55" s="1"/>
      <c r="U55" s="1"/>
    </row>
    <row r="56" spans="1:21" ht="12.75" customHeight="1" x14ac:dyDescent="0.2">
      <c r="A56" s="14"/>
      <c r="B56" s="14" t="s">
        <v>31</v>
      </c>
      <c r="C56" s="14"/>
      <c r="D56" s="14"/>
      <c r="E56" s="14"/>
      <c r="F56" s="91"/>
      <c r="G56" s="14"/>
      <c r="H56" s="15">
        <v>42893</v>
      </c>
      <c r="I56" s="15">
        <v>42953</v>
      </c>
      <c r="J56" s="122"/>
      <c r="K56" s="19" t="str">
        <f t="shared" si="4"/>
        <v>OUI</v>
      </c>
      <c r="L56" s="16" t="str">
        <f t="shared" si="5"/>
        <v>Z</v>
      </c>
      <c r="M56" s="16" t="str">
        <f t="shared" si="6"/>
        <v>Z</v>
      </c>
      <c r="N56" s="16" t="str">
        <f t="shared" si="7"/>
        <v/>
      </c>
      <c r="O56" s="16" t="str">
        <f>IF(H56=CRQ!$A$1,L56,"")</f>
        <v/>
      </c>
      <c r="P56" s="16" t="str">
        <f>IF(I56=CRQ!$A$1-1,L56,"")</f>
        <v/>
      </c>
      <c r="Q56" s="8"/>
      <c r="R56" s="8"/>
      <c r="S56" s="1"/>
      <c r="T56" s="1"/>
      <c r="U56" s="1"/>
    </row>
    <row r="57" spans="1:21" ht="12.75" customHeight="1" x14ac:dyDescent="0.2">
      <c r="A57" s="14"/>
      <c r="B57" s="14" t="s">
        <v>20</v>
      </c>
      <c r="C57" s="14"/>
      <c r="D57" s="14"/>
      <c r="E57" s="14"/>
      <c r="F57" s="91"/>
      <c r="G57" s="14"/>
      <c r="H57" s="15">
        <v>42893</v>
      </c>
      <c r="I57" s="15">
        <v>42953</v>
      </c>
      <c r="J57" s="122"/>
      <c r="K57" s="19" t="str">
        <f t="shared" si="4"/>
        <v>OUI</v>
      </c>
      <c r="L57" s="16" t="str">
        <f t="shared" si="5"/>
        <v>Z</v>
      </c>
      <c r="M57" s="16" t="str">
        <f t="shared" si="6"/>
        <v>Z</v>
      </c>
      <c r="N57" s="16" t="str">
        <f t="shared" si="7"/>
        <v/>
      </c>
      <c r="O57" s="16" t="str">
        <f>IF(H57=CRQ!$A$1,L57,"")</f>
        <v/>
      </c>
      <c r="P57" s="16" t="str">
        <f>IF(I57=CRQ!$A$1-1,L57,"")</f>
        <v/>
      </c>
      <c r="Q57" s="8"/>
      <c r="R57" s="8"/>
      <c r="S57" s="1"/>
      <c r="T57" s="1"/>
      <c r="U57" s="1"/>
    </row>
    <row r="58" spans="1:21" ht="12.75" customHeight="1" x14ac:dyDescent="0.2">
      <c r="A58" s="14"/>
      <c r="B58" s="14" t="s">
        <v>20</v>
      </c>
      <c r="C58" s="14"/>
      <c r="D58" s="14"/>
      <c r="E58" s="14"/>
      <c r="F58" s="91"/>
      <c r="G58" s="14"/>
      <c r="H58" s="15">
        <v>42893</v>
      </c>
      <c r="I58" s="15">
        <v>42953</v>
      </c>
      <c r="J58" s="122"/>
      <c r="K58" s="14" t="str">
        <f t="shared" si="4"/>
        <v>OUI</v>
      </c>
      <c r="L58" s="16" t="str">
        <f t="shared" si="5"/>
        <v>Z</v>
      </c>
      <c r="M58" s="16" t="str">
        <f t="shared" si="6"/>
        <v>Z</v>
      </c>
      <c r="N58" s="16" t="str">
        <f t="shared" si="7"/>
        <v/>
      </c>
      <c r="O58" s="16" t="str">
        <f>IF(H58=CRQ!$A$1,L58,"")</f>
        <v/>
      </c>
      <c r="P58" s="16" t="str">
        <f>IF(I58=CRQ!$A$1-1,L58,"")</f>
        <v/>
      </c>
      <c r="Q58" s="8"/>
      <c r="R58" s="8"/>
      <c r="S58" s="1"/>
      <c r="T58" s="1"/>
      <c r="U58" s="1"/>
    </row>
    <row r="59" spans="1:21" ht="12.75" customHeight="1" x14ac:dyDescent="0.2">
      <c r="A59" s="14"/>
      <c r="B59" s="14" t="s">
        <v>29</v>
      </c>
      <c r="C59" s="14"/>
      <c r="D59" s="14"/>
      <c r="E59" s="14"/>
      <c r="F59" s="91"/>
      <c r="G59" s="14"/>
      <c r="H59" s="15">
        <v>42893</v>
      </c>
      <c r="I59" s="15">
        <v>42953</v>
      </c>
      <c r="J59" s="122"/>
      <c r="K59" s="19" t="str">
        <f t="shared" si="4"/>
        <v>OUI</v>
      </c>
      <c r="L59" s="16" t="str">
        <f t="shared" si="5"/>
        <v>Z</v>
      </c>
      <c r="M59" s="16" t="str">
        <f t="shared" si="6"/>
        <v>Z</v>
      </c>
      <c r="N59" s="16" t="str">
        <f t="shared" si="7"/>
        <v/>
      </c>
      <c r="O59" s="16" t="str">
        <f>IF(H59=CRQ!$A$1,L59,"")</f>
        <v/>
      </c>
      <c r="P59" s="16" t="str">
        <f>IF(I59=CRQ!$A$1-1,L59,"")</f>
        <v/>
      </c>
      <c r="Q59" s="8"/>
      <c r="R59" s="8"/>
      <c r="S59" s="1"/>
      <c r="T59" s="1"/>
      <c r="U59" s="1"/>
    </row>
    <row r="60" spans="1:21" ht="12.75" customHeight="1" x14ac:dyDescent="0.2">
      <c r="A60" s="14"/>
      <c r="B60" s="14" t="s">
        <v>29</v>
      </c>
      <c r="C60" s="14"/>
      <c r="D60" s="14"/>
      <c r="E60" s="14"/>
      <c r="F60" s="91"/>
      <c r="G60" s="14"/>
      <c r="H60" s="15">
        <v>42893</v>
      </c>
      <c r="I60" s="15">
        <v>42953</v>
      </c>
      <c r="J60" s="122"/>
      <c r="K60" s="14" t="str">
        <f t="shared" si="4"/>
        <v>OUI</v>
      </c>
      <c r="L60" s="16" t="str">
        <f t="shared" si="5"/>
        <v>Z</v>
      </c>
      <c r="M60" s="16" t="str">
        <f t="shared" si="6"/>
        <v>Z</v>
      </c>
      <c r="N60" s="16" t="str">
        <f t="shared" si="7"/>
        <v/>
      </c>
      <c r="O60" s="16" t="str">
        <f>IF(H60=CRQ!$A$1,L60,"")</f>
        <v/>
      </c>
      <c r="P60" s="16" t="str">
        <f>IF(I60=CRQ!$A$1-1,L60,"")</f>
        <v/>
      </c>
      <c r="Q60" s="8"/>
      <c r="R60" s="8"/>
      <c r="S60" s="1"/>
      <c r="T60" s="1"/>
      <c r="U60" s="1"/>
    </row>
    <row r="61" spans="1:21" ht="12.75" customHeight="1" x14ac:dyDescent="0.2">
      <c r="A61" s="14"/>
      <c r="B61" s="14" t="s">
        <v>31</v>
      </c>
      <c r="C61" s="14"/>
      <c r="D61" s="14"/>
      <c r="E61" s="14"/>
      <c r="F61" s="91"/>
      <c r="G61" s="14"/>
      <c r="H61" s="15">
        <v>42893</v>
      </c>
      <c r="I61" s="15">
        <v>42953</v>
      </c>
      <c r="J61" s="122"/>
      <c r="K61" s="19" t="str">
        <f t="shared" si="4"/>
        <v>OUI</v>
      </c>
      <c r="L61" s="16" t="str">
        <f t="shared" si="5"/>
        <v>Z</v>
      </c>
      <c r="M61" s="16" t="str">
        <f t="shared" si="6"/>
        <v>Z</v>
      </c>
      <c r="N61" s="16" t="str">
        <f t="shared" si="7"/>
        <v/>
      </c>
      <c r="O61" s="16" t="str">
        <f>IF(H61=CRQ!$A$1,L61,"")</f>
        <v/>
      </c>
      <c r="P61" s="16" t="str">
        <f>IF(I61=CRQ!$A$1-1,L61,"")</f>
        <v/>
      </c>
      <c r="Q61" s="8"/>
      <c r="R61" s="8"/>
      <c r="S61" s="1"/>
      <c r="T61" s="1"/>
      <c r="U61" s="1"/>
    </row>
    <row r="62" spans="1:21" ht="12.75" customHeight="1" x14ac:dyDescent="0.2">
      <c r="A62" s="14"/>
      <c r="B62" s="14" t="s">
        <v>31</v>
      </c>
      <c r="C62" s="14"/>
      <c r="D62" s="14"/>
      <c r="E62" s="14"/>
      <c r="F62" s="91"/>
      <c r="G62" s="14"/>
      <c r="H62" s="15">
        <v>42893</v>
      </c>
      <c r="I62" s="15">
        <v>42953</v>
      </c>
      <c r="J62" s="122"/>
      <c r="K62" s="19" t="str">
        <f t="shared" si="4"/>
        <v>OUI</v>
      </c>
      <c r="L62" s="16" t="str">
        <f t="shared" si="5"/>
        <v>Z</v>
      </c>
      <c r="M62" s="16" t="str">
        <f t="shared" si="6"/>
        <v>Z</v>
      </c>
      <c r="N62" s="16" t="str">
        <f t="shared" si="7"/>
        <v/>
      </c>
      <c r="O62" s="16" t="str">
        <f>IF(H62=CRQ!$A$1,L62,"")</f>
        <v/>
      </c>
      <c r="P62" s="16" t="str">
        <f>IF(I62=CRQ!$A$1-1,L62,"")</f>
        <v/>
      </c>
      <c r="Q62" s="8"/>
      <c r="R62" s="8"/>
      <c r="S62" s="1"/>
      <c r="T62" s="1"/>
      <c r="U62" s="1"/>
    </row>
    <row r="63" spans="1:21" ht="12.75" customHeight="1" x14ac:dyDescent="0.2">
      <c r="A63" s="14"/>
      <c r="B63" s="14" t="s">
        <v>29</v>
      </c>
      <c r="C63" s="14"/>
      <c r="D63" s="14"/>
      <c r="E63" s="14"/>
      <c r="F63" s="91"/>
      <c r="G63" s="14"/>
      <c r="H63" s="15">
        <v>42893</v>
      </c>
      <c r="I63" s="15">
        <v>42953</v>
      </c>
      <c r="J63" s="122"/>
      <c r="K63" s="14" t="str">
        <f t="shared" si="4"/>
        <v>OUI</v>
      </c>
      <c r="L63" s="16" t="str">
        <f t="shared" si="5"/>
        <v>Z</v>
      </c>
      <c r="M63" s="16" t="str">
        <f t="shared" si="6"/>
        <v>Z</v>
      </c>
      <c r="N63" s="16" t="str">
        <f t="shared" si="7"/>
        <v/>
      </c>
      <c r="O63" s="16" t="str">
        <f>IF(H63=CRQ!$A$1,L63,"")</f>
        <v/>
      </c>
      <c r="P63" s="16" t="str">
        <f>IF(I63=CRQ!$A$1-1,L63,"")</f>
        <v/>
      </c>
      <c r="Q63" s="8"/>
      <c r="R63" s="8"/>
      <c r="S63" s="1"/>
      <c r="T63" s="1"/>
      <c r="U63" s="1"/>
    </row>
    <row r="64" spans="1:21" ht="12.75" customHeight="1" x14ac:dyDescent="0.2">
      <c r="A64" s="14"/>
      <c r="B64" s="14" t="s">
        <v>31</v>
      </c>
      <c r="C64" s="14"/>
      <c r="D64" s="14"/>
      <c r="E64" s="14"/>
      <c r="F64" s="91"/>
      <c r="G64" s="14"/>
      <c r="H64" s="15">
        <v>42893</v>
      </c>
      <c r="I64" s="15">
        <v>42953</v>
      </c>
      <c r="J64" s="122"/>
      <c r="K64" s="19" t="str">
        <f t="shared" si="4"/>
        <v>OUI</v>
      </c>
      <c r="L64" s="16" t="str">
        <f t="shared" si="5"/>
        <v>Z</v>
      </c>
      <c r="M64" s="16" t="str">
        <f t="shared" si="6"/>
        <v>Z</v>
      </c>
      <c r="N64" s="16" t="str">
        <f t="shared" si="7"/>
        <v/>
      </c>
      <c r="O64" s="16" t="str">
        <f>IF(H64=CRQ!$A$1,L64,"")</f>
        <v/>
      </c>
      <c r="P64" s="16" t="str">
        <f>IF(I64=CRQ!$A$1-1,L64,"")</f>
        <v/>
      </c>
      <c r="Q64" s="8"/>
      <c r="R64" s="8"/>
      <c r="S64" s="1"/>
      <c r="T64" s="1"/>
      <c r="U64" s="1"/>
    </row>
    <row r="65" spans="1:21" ht="12.75" customHeight="1" x14ac:dyDescent="0.2">
      <c r="A65" s="14"/>
      <c r="B65" s="14" t="s">
        <v>20</v>
      </c>
      <c r="C65" s="14"/>
      <c r="D65" s="14"/>
      <c r="E65" s="14"/>
      <c r="F65" s="91"/>
      <c r="G65" s="14"/>
      <c r="H65" s="15">
        <v>42893</v>
      </c>
      <c r="I65" s="15">
        <v>42953</v>
      </c>
      <c r="J65" s="122"/>
      <c r="K65" s="14" t="str">
        <f t="shared" si="4"/>
        <v>OUI</v>
      </c>
      <c r="L65" s="16" t="str">
        <f t="shared" si="5"/>
        <v>Z</v>
      </c>
      <c r="M65" s="16" t="str">
        <f t="shared" si="6"/>
        <v>Z</v>
      </c>
      <c r="N65" s="16" t="str">
        <f t="shared" si="7"/>
        <v/>
      </c>
      <c r="O65" s="16" t="str">
        <f>IF(H65=CRQ!$A$1,L65,"")</f>
        <v/>
      </c>
      <c r="P65" s="16" t="str">
        <f>IF(I65=CRQ!$A$1-1,L65,"")</f>
        <v/>
      </c>
      <c r="Q65" s="8"/>
      <c r="R65" s="8"/>
      <c r="S65" s="1"/>
      <c r="T65" s="1"/>
      <c r="U65" s="1"/>
    </row>
    <row r="66" spans="1:21" ht="12.75" customHeight="1" x14ac:dyDescent="0.2">
      <c r="A66" s="14"/>
      <c r="B66" s="14" t="s">
        <v>20</v>
      </c>
      <c r="C66" s="14"/>
      <c r="D66" s="14"/>
      <c r="E66" s="14"/>
      <c r="F66" s="91"/>
      <c r="G66" s="14"/>
      <c r="H66" s="15">
        <v>42893</v>
      </c>
      <c r="I66" s="15">
        <v>42953</v>
      </c>
      <c r="J66" s="122"/>
      <c r="K66" s="19" t="str">
        <f t="shared" si="4"/>
        <v>OUI</v>
      </c>
      <c r="L66" s="16" t="str">
        <f t="shared" si="5"/>
        <v>Z</v>
      </c>
      <c r="M66" s="16" t="str">
        <f t="shared" si="6"/>
        <v>Z</v>
      </c>
      <c r="N66" s="16" t="str">
        <f t="shared" si="7"/>
        <v/>
      </c>
      <c r="O66" s="16" t="str">
        <f>IF(H66=CRQ!$A$1,L66,"")</f>
        <v/>
      </c>
      <c r="P66" s="16" t="str">
        <f>IF(I66=CRQ!$A$1-1,L66,"")</f>
        <v/>
      </c>
      <c r="Q66" s="8"/>
      <c r="R66" s="8"/>
      <c r="S66" s="1"/>
      <c r="T66" s="1"/>
      <c r="U66" s="1"/>
    </row>
    <row r="67" spans="1:21" ht="12.75" customHeight="1" x14ac:dyDescent="0.2">
      <c r="A67" s="14"/>
      <c r="B67" s="14" t="s">
        <v>29</v>
      </c>
      <c r="C67" s="14"/>
      <c r="D67" s="14"/>
      <c r="E67" s="14"/>
      <c r="F67" s="91"/>
      <c r="G67" s="14"/>
      <c r="H67" s="15">
        <v>42893</v>
      </c>
      <c r="I67" s="15">
        <v>42953</v>
      </c>
      <c r="J67" s="122"/>
      <c r="K67" s="14" t="str">
        <f t="shared" ref="K67:K98" si="8">IF(AND($K$2&gt;=H67,$K$2&lt;=I67),"OUI","NON")</f>
        <v>OUI</v>
      </c>
      <c r="L67" s="16" t="str">
        <f t="shared" ref="L67:L98" si="9">IF(OR(B67="CES",B67="CNE",B67="LTN",B67="SLT",B67="ASP"),"X",IF(OR(B67="ACH",B67="ADC",B67="ADJ",B67="MAJ",B67="MJR",B67="MDL",B67="MCH",B67="MDC",B67="SGT",B67="SGC",B67="SCH"),"Y","Z"))</f>
        <v>Z</v>
      </c>
      <c r="M67" s="16" t="str">
        <f t="shared" ref="M67:M98" si="10">IF(K67="OUI",L67,"")</f>
        <v>Z</v>
      </c>
      <c r="N67" s="16" t="str">
        <f t="shared" ref="N67:N98" si="11">IF(C67="R",M67,"")</f>
        <v/>
      </c>
      <c r="O67" s="16" t="str">
        <f>IF(H67=CRQ!$A$1,L67,"")</f>
        <v/>
      </c>
      <c r="P67" s="16" t="str">
        <f>IF(I67=CRQ!$A$1-1,L67,"")</f>
        <v/>
      </c>
      <c r="Q67" s="8"/>
      <c r="R67" s="8"/>
      <c r="S67" s="1"/>
      <c r="T67" s="1"/>
      <c r="U67" s="1"/>
    </row>
    <row r="68" spans="1:21" ht="12.75" customHeight="1" x14ac:dyDescent="0.2">
      <c r="A68" s="14"/>
      <c r="B68" s="14" t="s">
        <v>20</v>
      </c>
      <c r="C68" s="14"/>
      <c r="D68" s="14"/>
      <c r="E68" s="14"/>
      <c r="F68" s="91"/>
      <c r="G68" s="14"/>
      <c r="H68" s="15">
        <v>42893</v>
      </c>
      <c r="I68" s="15">
        <v>42953</v>
      </c>
      <c r="J68" s="122"/>
      <c r="K68" s="19" t="str">
        <f t="shared" si="8"/>
        <v>OUI</v>
      </c>
      <c r="L68" s="16" t="str">
        <f t="shared" si="9"/>
        <v>Z</v>
      </c>
      <c r="M68" s="16" t="str">
        <f t="shared" si="10"/>
        <v>Z</v>
      </c>
      <c r="N68" s="16" t="str">
        <f t="shared" si="11"/>
        <v/>
      </c>
      <c r="O68" s="16" t="str">
        <f>IF(H68=CRQ!$A$1,L68,"")</f>
        <v/>
      </c>
      <c r="P68" s="16" t="str">
        <f>IF(I68=CRQ!$A$1-1,L68,"")</f>
        <v/>
      </c>
      <c r="Q68" s="8"/>
      <c r="R68" s="8"/>
      <c r="S68" s="1"/>
      <c r="T68" s="1"/>
      <c r="U68" s="1"/>
    </row>
    <row r="69" spans="1:21" ht="12.75" customHeight="1" x14ac:dyDescent="0.2">
      <c r="A69" s="14"/>
      <c r="B69" s="14" t="s">
        <v>20</v>
      </c>
      <c r="C69" s="14"/>
      <c r="D69" s="14"/>
      <c r="E69" s="14"/>
      <c r="F69" s="91"/>
      <c r="G69" s="14"/>
      <c r="H69" s="15">
        <v>42893</v>
      </c>
      <c r="I69" s="15">
        <v>42953</v>
      </c>
      <c r="J69" s="122"/>
      <c r="K69" s="14" t="str">
        <f t="shared" si="8"/>
        <v>OUI</v>
      </c>
      <c r="L69" s="16" t="str">
        <f t="shared" si="9"/>
        <v>Z</v>
      </c>
      <c r="M69" s="16" t="str">
        <f t="shared" si="10"/>
        <v>Z</v>
      </c>
      <c r="N69" s="16" t="str">
        <f t="shared" si="11"/>
        <v/>
      </c>
      <c r="O69" s="16" t="str">
        <f>IF(H69=CRQ!$A$1,L69,"")</f>
        <v/>
      </c>
      <c r="P69" s="16" t="str">
        <f>IF(I69=CRQ!$A$1-1,L69,"")</f>
        <v/>
      </c>
      <c r="Q69" s="8"/>
      <c r="R69" s="8"/>
      <c r="S69" s="1"/>
      <c r="T69" s="1"/>
      <c r="U69" s="1"/>
    </row>
    <row r="70" spans="1:21" ht="12.75" customHeight="1" x14ac:dyDescent="0.2">
      <c r="A70" s="14"/>
      <c r="B70" s="14" t="s">
        <v>29</v>
      </c>
      <c r="C70" s="14"/>
      <c r="D70" s="14"/>
      <c r="E70" s="14"/>
      <c r="F70" s="91"/>
      <c r="G70" s="14"/>
      <c r="H70" s="15">
        <v>42893</v>
      </c>
      <c r="I70" s="15">
        <v>42953</v>
      </c>
      <c r="J70" s="122"/>
      <c r="K70" s="19" t="str">
        <f t="shared" si="8"/>
        <v>OUI</v>
      </c>
      <c r="L70" s="16" t="str">
        <f t="shared" si="9"/>
        <v>Z</v>
      </c>
      <c r="M70" s="16" t="str">
        <f t="shared" si="10"/>
        <v>Z</v>
      </c>
      <c r="N70" s="16" t="str">
        <f t="shared" si="11"/>
        <v/>
      </c>
      <c r="O70" s="16" t="str">
        <f>IF(H70=CRQ!$A$1,L70,"")</f>
        <v/>
      </c>
      <c r="P70" s="16" t="str">
        <f>IF(I70=CRQ!$A$1-1,L70,"")</f>
        <v/>
      </c>
      <c r="Q70" s="8"/>
      <c r="R70" s="8"/>
      <c r="S70" s="1"/>
      <c r="T70" s="1"/>
      <c r="U70" s="1"/>
    </row>
    <row r="71" spans="1:21" ht="12.75" customHeight="1" x14ac:dyDescent="0.2">
      <c r="A71" s="14"/>
      <c r="B71" s="14" t="s">
        <v>20</v>
      </c>
      <c r="C71" s="14"/>
      <c r="D71" s="14"/>
      <c r="E71" s="14"/>
      <c r="F71" s="91"/>
      <c r="G71" s="14"/>
      <c r="H71" s="15">
        <v>42893</v>
      </c>
      <c r="I71" s="15">
        <v>42953</v>
      </c>
      <c r="J71" s="122"/>
      <c r="K71" s="14" t="str">
        <f t="shared" si="8"/>
        <v>OUI</v>
      </c>
      <c r="L71" s="16" t="str">
        <f t="shared" si="9"/>
        <v>Z</v>
      </c>
      <c r="M71" s="16" t="str">
        <f t="shared" si="10"/>
        <v>Z</v>
      </c>
      <c r="N71" s="16" t="str">
        <f t="shared" si="11"/>
        <v/>
      </c>
      <c r="O71" s="16" t="str">
        <f>IF(H71=CRQ!$A$1,L71,"")</f>
        <v/>
      </c>
      <c r="P71" s="16" t="str">
        <f>IF(I71=CRQ!$A$1-1,L71,"")</f>
        <v/>
      </c>
      <c r="Q71" s="8"/>
      <c r="R71" s="8"/>
      <c r="S71" s="1"/>
      <c r="T71" s="1"/>
      <c r="U71" s="1"/>
    </row>
    <row r="72" spans="1:21" ht="12.75" customHeight="1" x14ac:dyDescent="0.2">
      <c r="A72" s="14"/>
      <c r="B72" s="14" t="s">
        <v>20</v>
      </c>
      <c r="C72" s="14"/>
      <c r="D72" s="14"/>
      <c r="E72" s="14"/>
      <c r="F72" s="91"/>
      <c r="G72" s="14"/>
      <c r="H72" s="15">
        <v>42893</v>
      </c>
      <c r="I72" s="15">
        <v>42953</v>
      </c>
      <c r="J72" s="122"/>
      <c r="K72" s="19" t="str">
        <f t="shared" si="8"/>
        <v>OUI</v>
      </c>
      <c r="L72" s="16" t="str">
        <f t="shared" si="9"/>
        <v>Z</v>
      </c>
      <c r="M72" s="16" t="str">
        <f t="shared" si="10"/>
        <v>Z</v>
      </c>
      <c r="N72" s="16" t="str">
        <f t="shared" si="11"/>
        <v/>
      </c>
      <c r="O72" s="16" t="str">
        <f>IF(H72=CRQ!$A$1,L72,"")</f>
        <v/>
      </c>
      <c r="P72" s="16" t="str">
        <f>IF(I72=CRQ!$A$1-1,L72,"")</f>
        <v/>
      </c>
      <c r="Q72" s="8"/>
      <c r="R72" s="8"/>
      <c r="S72" s="1"/>
      <c r="T72" s="1"/>
      <c r="U72" s="1"/>
    </row>
    <row r="73" spans="1:21" ht="12.75" customHeight="1" x14ac:dyDescent="0.2">
      <c r="A73" s="14"/>
      <c r="B73" s="14" t="s">
        <v>20</v>
      </c>
      <c r="C73" s="14"/>
      <c r="D73" s="14"/>
      <c r="E73" s="14"/>
      <c r="F73" s="91"/>
      <c r="G73" s="14"/>
      <c r="H73" s="15">
        <v>42893</v>
      </c>
      <c r="I73" s="15">
        <v>42953</v>
      </c>
      <c r="J73" s="122"/>
      <c r="K73" s="14" t="str">
        <f t="shared" si="8"/>
        <v>OUI</v>
      </c>
      <c r="L73" s="16" t="str">
        <f t="shared" si="9"/>
        <v>Z</v>
      </c>
      <c r="M73" s="16" t="str">
        <f t="shared" si="10"/>
        <v>Z</v>
      </c>
      <c r="N73" s="16" t="str">
        <f t="shared" si="11"/>
        <v/>
      </c>
      <c r="O73" s="16" t="str">
        <f>IF(H73=CRQ!$A$1,L73,"")</f>
        <v/>
      </c>
      <c r="P73" s="16" t="str">
        <f>IF(I73=CRQ!$A$1-1,L73,"")</f>
        <v/>
      </c>
      <c r="Q73" s="8"/>
      <c r="R73" s="8"/>
      <c r="S73" s="1"/>
      <c r="T73" s="1"/>
      <c r="U73" s="1"/>
    </row>
    <row r="74" spans="1:21" ht="12.75" customHeight="1" x14ac:dyDescent="0.2">
      <c r="A74" s="14"/>
      <c r="B74" s="14" t="s">
        <v>20</v>
      </c>
      <c r="C74" s="14"/>
      <c r="D74" s="14"/>
      <c r="E74" s="14"/>
      <c r="F74" s="91"/>
      <c r="G74" s="14"/>
      <c r="H74" s="15">
        <v>42893</v>
      </c>
      <c r="I74" s="15">
        <v>42953</v>
      </c>
      <c r="J74" s="122"/>
      <c r="K74" s="14" t="str">
        <f t="shared" si="8"/>
        <v>OUI</v>
      </c>
      <c r="L74" s="16" t="str">
        <f t="shared" si="9"/>
        <v>Z</v>
      </c>
      <c r="M74" s="16" t="str">
        <f t="shared" si="10"/>
        <v>Z</v>
      </c>
      <c r="N74" s="16" t="str">
        <f t="shared" si="11"/>
        <v/>
      </c>
      <c r="O74" s="16" t="str">
        <f>IF(H74=CRQ!$A$1,L74,"")</f>
        <v/>
      </c>
      <c r="P74" s="16" t="str">
        <f>IF(I74=CRQ!$A$1-1,L74,"")</f>
        <v/>
      </c>
      <c r="Q74" s="8"/>
      <c r="R74" s="8"/>
      <c r="S74" s="1"/>
      <c r="T74" s="1"/>
      <c r="U74" s="1"/>
    </row>
    <row r="75" spans="1:21" ht="12.75" customHeight="1" x14ac:dyDescent="0.2">
      <c r="A75" s="14"/>
      <c r="B75" s="14" t="s">
        <v>20</v>
      </c>
      <c r="C75" s="14"/>
      <c r="D75" s="14"/>
      <c r="E75" s="14"/>
      <c r="F75" s="91"/>
      <c r="G75" s="14"/>
      <c r="H75" s="15">
        <v>42893</v>
      </c>
      <c r="I75" s="15">
        <v>42953</v>
      </c>
      <c r="J75" s="122"/>
      <c r="K75" s="19" t="str">
        <f t="shared" si="8"/>
        <v>OUI</v>
      </c>
      <c r="L75" s="16" t="str">
        <f t="shared" si="9"/>
        <v>Z</v>
      </c>
      <c r="M75" s="16" t="str">
        <f t="shared" si="10"/>
        <v>Z</v>
      </c>
      <c r="N75" s="16" t="str">
        <f t="shared" si="11"/>
        <v/>
      </c>
      <c r="O75" s="16" t="str">
        <f>IF(H75=CRQ!$A$1,L75,"")</f>
        <v/>
      </c>
      <c r="P75" s="16" t="str">
        <f>IF(I75=CRQ!$A$1-1,L75,"")</f>
        <v/>
      </c>
      <c r="Q75" s="8"/>
      <c r="R75" s="8"/>
      <c r="S75" s="1"/>
      <c r="T75" s="1"/>
      <c r="U75" s="1"/>
    </row>
    <row r="76" spans="1:21" ht="12.75" customHeight="1" x14ac:dyDescent="0.2">
      <c r="A76" s="14"/>
      <c r="B76" s="14" t="s">
        <v>29</v>
      </c>
      <c r="C76" s="14"/>
      <c r="D76" s="14"/>
      <c r="E76" s="14"/>
      <c r="F76" s="91"/>
      <c r="G76" s="14"/>
      <c r="H76" s="15">
        <v>42893</v>
      </c>
      <c r="I76" s="15">
        <v>42953</v>
      </c>
      <c r="J76" s="122"/>
      <c r="K76" s="14" t="str">
        <f t="shared" si="8"/>
        <v>OUI</v>
      </c>
      <c r="L76" s="16" t="str">
        <f t="shared" si="9"/>
        <v>Z</v>
      </c>
      <c r="M76" s="16" t="str">
        <f t="shared" si="10"/>
        <v>Z</v>
      </c>
      <c r="N76" s="16" t="str">
        <f t="shared" si="11"/>
        <v/>
      </c>
      <c r="O76" s="16" t="str">
        <f>IF(H76=CRQ!$A$1,L76,"")</f>
        <v/>
      </c>
      <c r="P76" s="16" t="str">
        <f>IF(I76=CRQ!$A$1-1,L76,"")</f>
        <v/>
      </c>
      <c r="Q76" s="8"/>
      <c r="R76" s="8"/>
      <c r="S76" s="1"/>
      <c r="T76" s="1"/>
      <c r="U76" s="1"/>
    </row>
    <row r="77" spans="1:21" ht="12.75" customHeight="1" x14ac:dyDescent="0.2">
      <c r="A77" s="14"/>
      <c r="B77" s="14" t="s">
        <v>31</v>
      </c>
      <c r="C77" s="14"/>
      <c r="D77" s="14"/>
      <c r="E77" s="14"/>
      <c r="F77" s="91"/>
      <c r="G77" s="14"/>
      <c r="H77" s="15">
        <v>42893</v>
      </c>
      <c r="I77" s="15">
        <v>42953</v>
      </c>
      <c r="J77" s="122"/>
      <c r="K77" s="19" t="str">
        <f t="shared" si="8"/>
        <v>OUI</v>
      </c>
      <c r="L77" s="16" t="str">
        <f t="shared" si="9"/>
        <v>Z</v>
      </c>
      <c r="M77" s="16" t="str">
        <f t="shared" si="10"/>
        <v>Z</v>
      </c>
      <c r="N77" s="16" t="str">
        <f t="shared" si="11"/>
        <v/>
      </c>
      <c r="O77" s="16" t="str">
        <f>IF(H77=CRQ!$A$1,L77,"")</f>
        <v/>
      </c>
      <c r="P77" s="16" t="str">
        <f>IF(I77=CRQ!$A$1-1,L77,"")</f>
        <v/>
      </c>
      <c r="Q77" s="8"/>
      <c r="R77" s="8"/>
      <c r="S77" s="1"/>
      <c r="T77" s="1"/>
      <c r="U77" s="1"/>
    </row>
    <row r="78" spans="1:21" ht="12.75" customHeight="1" x14ac:dyDescent="0.2">
      <c r="A78" s="14"/>
      <c r="B78" s="14" t="s">
        <v>20</v>
      </c>
      <c r="C78" s="14"/>
      <c r="D78" s="14"/>
      <c r="E78" s="14"/>
      <c r="F78" s="91"/>
      <c r="G78" s="14"/>
      <c r="H78" s="15">
        <v>42893</v>
      </c>
      <c r="I78" s="15">
        <v>42953</v>
      </c>
      <c r="J78" s="122"/>
      <c r="K78" s="14" t="str">
        <f t="shared" si="8"/>
        <v>OUI</v>
      </c>
      <c r="L78" s="16" t="str">
        <f t="shared" si="9"/>
        <v>Z</v>
      </c>
      <c r="M78" s="16" t="str">
        <f t="shared" si="10"/>
        <v>Z</v>
      </c>
      <c r="N78" s="16" t="str">
        <f t="shared" si="11"/>
        <v/>
      </c>
      <c r="O78" s="16" t="str">
        <f>IF(H78=CRQ!$A$1,L78,"")</f>
        <v/>
      </c>
      <c r="P78" s="16" t="str">
        <f>IF(I78=CRQ!$A$1-1,L78,"")</f>
        <v/>
      </c>
      <c r="Q78" s="8"/>
      <c r="R78" s="8"/>
      <c r="S78" s="1"/>
      <c r="T78" s="1"/>
      <c r="U78" s="1"/>
    </row>
    <row r="79" spans="1:21" ht="12.75" customHeight="1" x14ac:dyDescent="0.2">
      <c r="A79" s="14"/>
      <c r="B79" s="14" t="s">
        <v>31</v>
      </c>
      <c r="C79" s="14"/>
      <c r="D79" s="14"/>
      <c r="E79" s="14"/>
      <c r="F79" s="91"/>
      <c r="G79" s="14"/>
      <c r="H79" s="15">
        <v>42893</v>
      </c>
      <c r="I79" s="15">
        <v>42953</v>
      </c>
      <c r="J79" s="122"/>
      <c r="K79" s="14" t="str">
        <f t="shared" si="8"/>
        <v>OUI</v>
      </c>
      <c r="L79" s="16" t="str">
        <f t="shared" si="9"/>
        <v>Z</v>
      </c>
      <c r="M79" s="16" t="str">
        <f t="shared" si="10"/>
        <v>Z</v>
      </c>
      <c r="N79" s="16" t="str">
        <f t="shared" si="11"/>
        <v/>
      </c>
      <c r="O79" s="16" t="str">
        <f>IF(H79=CRQ!$A$1,L79,"")</f>
        <v/>
      </c>
      <c r="P79" s="16" t="str">
        <f>IF(I79=CRQ!$A$1-1,L79,"")</f>
        <v/>
      </c>
      <c r="Q79" s="8"/>
      <c r="R79" s="8"/>
      <c r="S79" s="1"/>
      <c r="T79" s="1"/>
      <c r="U79" s="1"/>
    </row>
    <row r="80" spans="1:21" ht="12.75" customHeight="1" x14ac:dyDescent="0.2">
      <c r="A80" s="14"/>
      <c r="B80" s="14" t="s">
        <v>29</v>
      </c>
      <c r="C80" s="14"/>
      <c r="D80" s="14"/>
      <c r="E80" s="14"/>
      <c r="F80" s="91"/>
      <c r="G80" s="14"/>
      <c r="H80" s="15">
        <v>42893</v>
      </c>
      <c r="I80" s="15">
        <v>42953</v>
      </c>
      <c r="J80" s="122"/>
      <c r="K80" s="19" t="str">
        <f t="shared" si="8"/>
        <v>OUI</v>
      </c>
      <c r="L80" s="16" t="str">
        <f t="shared" si="9"/>
        <v>Z</v>
      </c>
      <c r="M80" s="16" t="str">
        <f t="shared" si="10"/>
        <v>Z</v>
      </c>
      <c r="N80" s="16" t="str">
        <f t="shared" si="11"/>
        <v/>
      </c>
      <c r="O80" s="16" t="str">
        <f>IF(H80=CRQ!$A$1,L80,"")</f>
        <v/>
      </c>
      <c r="P80" s="16" t="str">
        <f>IF(I80=CRQ!$A$1-1,L80,"")</f>
        <v/>
      </c>
      <c r="Q80" s="8"/>
      <c r="R80" s="8"/>
      <c r="S80" s="1"/>
      <c r="T80" s="1"/>
      <c r="U80" s="1"/>
    </row>
    <row r="81" spans="1:21" ht="12.75" customHeight="1" x14ac:dyDescent="0.2">
      <c r="A81" s="14"/>
      <c r="B81" s="14" t="s">
        <v>31</v>
      </c>
      <c r="C81" s="14"/>
      <c r="D81" s="14"/>
      <c r="E81" s="14"/>
      <c r="F81" s="91"/>
      <c r="G81" s="14"/>
      <c r="H81" s="15">
        <v>42893</v>
      </c>
      <c r="I81" s="15">
        <v>42953</v>
      </c>
      <c r="J81" s="122"/>
      <c r="K81" s="14" t="str">
        <f t="shared" si="8"/>
        <v>OUI</v>
      </c>
      <c r="L81" s="16" t="str">
        <f t="shared" si="9"/>
        <v>Z</v>
      </c>
      <c r="M81" s="16" t="str">
        <f t="shared" si="10"/>
        <v>Z</v>
      </c>
      <c r="N81" s="16" t="str">
        <f t="shared" si="11"/>
        <v/>
      </c>
      <c r="O81" s="16" t="str">
        <f>IF(H81=CRQ!$A$1,L81,"")</f>
        <v/>
      </c>
      <c r="P81" s="16" t="str">
        <f>IF(I81=CRQ!$A$1-1,L81,"")</f>
        <v/>
      </c>
      <c r="Q81" s="8"/>
      <c r="R81" s="8"/>
      <c r="S81" s="1"/>
      <c r="T81" s="1"/>
      <c r="U81" s="1"/>
    </row>
    <row r="82" spans="1:21" ht="12.75" customHeight="1" x14ac:dyDescent="0.2">
      <c r="A82" s="14"/>
      <c r="B82" s="14" t="s">
        <v>31</v>
      </c>
      <c r="C82" s="14"/>
      <c r="D82" s="14"/>
      <c r="E82" s="14"/>
      <c r="F82" s="91"/>
      <c r="G82" s="14"/>
      <c r="H82" s="15">
        <v>42893</v>
      </c>
      <c r="I82" s="15">
        <v>42953</v>
      </c>
      <c r="J82" s="122"/>
      <c r="K82" s="19" t="str">
        <f t="shared" si="8"/>
        <v>OUI</v>
      </c>
      <c r="L82" s="16" t="str">
        <f t="shared" si="9"/>
        <v>Z</v>
      </c>
      <c r="M82" s="16" t="str">
        <f t="shared" si="10"/>
        <v>Z</v>
      </c>
      <c r="N82" s="16" t="str">
        <f t="shared" si="11"/>
        <v/>
      </c>
      <c r="O82" s="16" t="str">
        <f>IF(H82=CRQ!$A$1,L82,"")</f>
        <v/>
      </c>
      <c r="P82" s="16" t="str">
        <f>IF(I82=CRQ!$A$1-1,L82,"")</f>
        <v/>
      </c>
      <c r="Q82" s="8"/>
      <c r="R82" s="8"/>
      <c r="S82" s="1"/>
      <c r="T82" s="1"/>
      <c r="U82" s="1"/>
    </row>
    <row r="83" spans="1:21" ht="12.75" customHeight="1" x14ac:dyDescent="0.2">
      <c r="A83" s="14"/>
      <c r="B83" s="14" t="s">
        <v>20</v>
      </c>
      <c r="C83" s="14"/>
      <c r="D83" s="14"/>
      <c r="E83" s="14"/>
      <c r="F83" s="91"/>
      <c r="G83" s="14"/>
      <c r="H83" s="15">
        <v>42893</v>
      </c>
      <c r="I83" s="15">
        <v>42953</v>
      </c>
      <c r="J83" s="122"/>
      <c r="K83" s="14" t="str">
        <f t="shared" si="8"/>
        <v>OUI</v>
      </c>
      <c r="L83" s="16" t="str">
        <f t="shared" si="9"/>
        <v>Z</v>
      </c>
      <c r="M83" s="16" t="str">
        <f t="shared" si="10"/>
        <v>Z</v>
      </c>
      <c r="N83" s="16" t="str">
        <f t="shared" si="11"/>
        <v/>
      </c>
      <c r="O83" s="16" t="str">
        <f>IF(H83=CRQ!$A$1,L83,"")</f>
        <v/>
      </c>
      <c r="P83" s="16" t="str">
        <f>IF(I83=CRQ!$A$1-1,L83,"")</f>
        <v/>
      </c>
      <c r="Q83" s="8"/>
      <c r="R83" s="8"/>
      <c r="S83" s="1"/>
      <c r="T83" s="1"/>
      <c r="U83" s="1"/>
    </row>
    <row r="84" spans="1:21" ht="12.75" customHeight="1" x14ac:dyDescent="0.2">
      <c r="A84" s="14"/>
      <c r="B84" s="14" t="s">
        <v>20</v>
      </c>
      <c r="C84" s="14"/>
      <c r="D84" s="14"/>
      <c r="E84" s="14"/>
      <c r="F84" s="91"/>
      <c r="G84" s="14"/>
      <c r="H84" s="15">
        <v>42893</v>
      </c>
      <c r="I84" s="15">
        <v>42904</v>
      </c>
      <c r="J84" s="122" t="s">
        <v>60</v>
      </c>
      <c r="K84" s="14" t="str">
        <f t="shared" si="8"/>
        <v>NON</v>
      </c>
      <c r="L84" s="16" t="str">
        <f t="shared" si="9"/>
        <v>Z</v>
      </c>
      <c r="M84" s="16" t="str">
        <f t="shared" si="10"/>
        <v/>
      </c>
      <c r="N84" s="16" t="str">
        <f t="shared" si="11"/>
        <v/>
      </c>
      <c r="O84" s="16" t="str">
        <f>IF(H84=CRQ!$A$1,L84,"")</f>
        <v/>
      </c>
      <c r="P84" s="16" t="str">
        <f>IF(I84=CRQ!$A$1-1,L84,"")</f>
        <v>Z</v>
      </c>
      <c r="Q84" s="8"/>
      <c r="R84" s="8"/>
      <c r="S84" s="1"/>
      <c r="T84" s="1"/>
      <c r="U84" s="1"/>
    </row>
    <row r="85" spans="1:21" ht="12.75" customHeight="1" x14ac:dyDescent="0.2">
      <c r="A85" s="14"/>
      <c r="B85" s="14" t="s">
        <v>20</v>
      </c>
      <c r="C85" s="14"/>
      <c r="D85" s="14"/>
      <c r="E85" s="14"/>
      <c r="F85" s="91"/>
      <c r="G85" s="14"/>
      <c r="H85" s="15">
        <v>42893</v>
      </c>
      <c r="I85" s="15">
        <v>42909</v>
      </c>
      <c r="J85" s="122"/>
      <c r="K85" s="19" t="str">
        <f t="shared" si="8"/>
        <v>OUI</v>
      </c>
      <c r="L85" s="16" t="str">
        <f t="shared" si="9"/>
        <v>Z</v>
      </c>
      <c r="M85" s="16" t="str">
        <f t="shared" si="10"/>
        <v>Z</v>
      </c>
      <c r="N85" s="16" t="str">
        <f t="shared" si="11"/>
        <v/>
      </c>
      <c r="O85" s="16" t="str">
        <f>IF(H85=CRQ!$A$1,L85,"")</f>
        <v/>
      </c>
      <c r="P85" s="16" t="str">
        <f>IF(I85=CRQ!$A$1-1,L85,"")</f>
        <v/>
      </c>
      <c r="Q85" s="8"/>
      <c r="R85" s="8"/>
      <c r="S85" s="1"/>
      <c r="T85" s="1"/>
      <c r="U85" s="1"/>
    </row>
    <row r="86" spans="1:21" ht="12.75" customHeight="1" x14ac:dyDescent="0.2">
      <c r="A86" s="14"/>
      <c r="B86" s="14" t="s">
        <v>31</v>
      </c>
      <c r="C86" s="14"/>
      <c r="D86" s="14"/>
      <c r="E86" s="14"/>
      <c r="F86" s="91"/>
      <c r="G86" s="14"/>
      <c r="H86" s="15">
        <v>42893</v>
      </c>
      <c r="I86" s="15">
        <v>42894</v>
      </c>
      <c r="J86" s="122"/>
      <c r="K86" s="14" t="str">
        <f t="shared" si="8"/>
        <v>NON</v>
      </c>
      <c r="L86" s="16" t="str">
        <f t="shared" si="9"/>
        <v>Z</v>
      </c>
      <c r="M86" s="16" t="str">
        <f t="shared" si="10"/>
        <v/>
      </c>
      <c r="N86" s="16" t="str">
        <f t="shared" si="11"/>
        <v/>
      </c>
      <c r="O86" s="16" t="str">
        <f>IF(H86=CRQ!$A$1,L86,"")</f>
        <v/>
      </c>
      <c r="P86" s="16" t="str">
        <f>IF(I86=CRQ!$A$1-1,L86,"")</f>
        <v/>
      </c>
      <c r="Q86" s="8"/>
      <c r="R86" s="8"/>
      <c r="S86" s="1"/>
      <c r="T86" s="1"/>
      <c r="U86" s="1"/>
    </row>
    <row r="87" spans="1:21" ht="12.75" customHeight="1" x14ac:dyDescent="0.2">
      <c r="A87" s="14"/>
      <c r="B87" s="14" t="s">
        <v>20</v>
      </c>
      <c r="C87" s="14"/>
      <c r="D87" s="14"/>
      <c r="E87" s="14"/>
      <c r="F87" s="91"/>
      <c r="G87" s="14"/>
      <c r="H87" s="15">
        <v>42893</v>
      </c>
      <c r="I87" s="15">
        <v>42896</v>
      </c>
      <c r="J87" s="122"/>
      <c r="K87" s="14" t="str">
        <f t="shared" si="8"/>
        <v>NON</v>
      </c>
      <c r="L87" s="16" t="str">
        <f t="shared" si="9"/>
        <v>Z</v>
      </c>
      <c r="M87" s="16" t="str">
        <f t="shared" si="10"/>
        <v/>
      </c>
      <c r="N87" s="16" t="str">
        <f t="shared" si="11"/>
        <v/>
      </c>
      <c r="O87" s="16" t="str">
        <f>IF(H87=CRQ!$A$1,L87,"")</f>
        <v/>
      </c>
      <c r="P87" s="16" t="str">
        <f>IF(I87=CRQ!$A$1-1,L87,"")</f>
        <v/>
      </c>
      <c r="Q87" s="8"/>
      <c r="R87" s="8"/>
      <c r="S87" s="1"/>
      <c r="T87" s="1"/>
      <c r="U87" s="1"/>
    </row>
    <row r="88" spans="1:21" ht="12.75" customHeight="1" x14ac:dyDescent="0.2">
      <c r="A88" s="14"/>
      <c r="B88" s="14" t="s">
        <v>5</v>
      </c>
      <c r="C88" s="14"/>
      <c r="D88" s="14"/>
      <c r="E88" s="14"/>
      <c r="F88" s="91"/>
      <c r="G88" s="14"/>
      <c r="H88" s="15">
        <v>42894</v>
      </c>
      <c r="I88" s="15">
        <v>42953</v>
      </c>
      <c r="J88" s="122"/>
      <c r="K88" s="19" t="str">
        <f t="shared" si="8"/>
        <v>OUI</v>
      </c>
      <c r="L88" s="16" t="str">
        <f t="shared" si="9"/>
        <v>Y</v>
      </c>
      <c r="M88" s="16" t="str">
        <f t="shared" si="10"/>
        <v>Y</v>
      </c>
      <c r="N88" s="16" t="str">
        <f t="shared" si="11"/>
        <v/>
      </c>
      <c r="O88" s="16" t="str">
        <f>IF(H88=CRQ!$A$1,L88,"")</f>
        <v/>
      </c>
      <c r="P88" s="16" t="str">
        <f>IF(I88=CRQ!$A$1-1,L88,"")</f>
        <v/>
      </c>
      <c r="Q88" s="8"/>
      <c r="R88" s="8"/>
      <c r="S88" s="1"/>
      <c r="T88" s="1"/>
      <c r="U88" s="1"/>
    </row>
    <row r="89" spans="1:21" ht="12.75" customHeight="1" x14ac:dyDescent="0.2">
      <c r="A89" s="14"/>
      <c r="B89" s="14" t="s">
        <v>5</v>
      </c>
      <c r="C89" s="14"/>
      <c r="D89" s="14"/>
      <c r="E89" s="14"/>
      <c r="F89" s="91"/>
      <c r="G89" s="14"/>
      <c r="H89" s="15">
        <v>42894</v>
      </c>
      <c r="I89" s="15">
        <v>42953</v>
      </c>
      <c r="J89" s="122"/>
      <c r="K89" s="14" t="str">
        <f t="shared" si="8"/>
        <v>OUI</v>
      </c>
      <c r="L89" s="16" t="str">
        <f t="shared" si="9"/>
        <v>Y</v>
      </c>
      <c r="M89" s="16" t="str">
        <f t="shared" si="10"/>
        <v>Y</v>
      </c>
      <c r="N89" s="16" t="str">
        <f t="shared" si="11"/>
        <v/>
      </c>
      <c r="O89" s="16" t="str">
        <f>IF(H89=CRQ!$A$1,L89,"")</f>
        <v/>
      </c>
      <c r="P89" s="16" t="str">
        <f>IF(I89=CRQ!$A$1-1,L89,"")</f>
        <v/>
      </c>
      <c r="Q89" s="8"/>
      <c r="R89" s="8"/>
      <c r="S89" s="1"/>
      <c r="T89" s="1"/>
      <c r="U89" s="1"/>
    </row>
    <row r="90" spans="1:21" ht="12.75" customHeight="1" x14ac:dyDescent="0.2">
      <c r="A90" s="14"/>
      <c r="B90" s="14" t="s">
        <v>30</v>
      </c>
      <c r="C90" s="14"/>
      <c r="D90" s="14"/>
      <c r="E90" s="14"/>
      <c r="F90" s="91"/>
      <c r="G90" s="14"/>
      <c r="H90" s="15">
        <v>42894</v>
      </c>
      <c r="I90" s="15">
        <v>42953</v>
      </c>
      <c r="J90" s="122"/>
      <c r="K90" s="19" t="str">
        <f t="shared" si="8"/>
        <v>OUI</v>
      </c>
      <c r="L90" s="16" t="str">
        <f t="shared" si="9"/>
        <v>Z</v>
      </c>
      <c r="M90" s="16" t="str">
        <f t="shared" si="10"/>
        <v>Z</v>
      </c>
      <c r="N90" s="16" t="str">
        <f t="shared" si="11"/>
        <v/>
      </c>
      <c r="O90" s="16" t="str">
        <f>IF(H90=CRQ!$A$1,L90,"")</f>
        <v/>
      </c>
      <c r="P90" s="16" t="str">
        <f>IF(I90=CRQ!$A$1-1,L90,"")</f>
        <v/>
      </c>
      <c r="Q90" s="8"/>
      <c r="R90" s="8"/>
      <c r="S90" s="1"/>
      <c r="T90" s="1"/>
      <c r="U90" s="1"/>
    </row>
    <row r="91" spans="1:21" ht="12.75" customHeight="1" x14ac:dyDescent="0.2">
      <c r="A91" s="14"/>
      <c r="B91" s="14" t="s">
        <v>20</v>
      </c>
      <c r="C91" s="14"/>
      <c r="D91" s="14"/>
      <c r="E91" s="14"/>
      <c r="F91" s="91"/>
      <c r="G91" s="14"/>
      <c r="H91" s="15">
        <v>42896</v>
      </c>
      <c r="I91" s="15">
        <v>42953</v>
      </c>
      <c r="J91" s="122"/>
      <c r="K91" s="19" t="str">
        <f t="shared" si="8"/>
        <v>OUI</v>
      </c>
      <c r="L91" s="16" t="str">
        <f t="shared" si="9"/>
        <v>Z</v>
      </c>
      <c r="M91" s="16" t="str">
        <f t="shared" si="10"/>
        <v>Z</v>
      </c>
      <c r="N91" s="16" t="str">
        <f t="shared" si="11"/>
        <v/>
      </c>
      <c r="O91" s="16" t="str">
        <f>IF(H91=CRQ!$A$1,L91,"")</f>
        <v/>
      </c>
      <c r="P91" s="16" t="str">
        <f>IF(I91=CRQ!$A$1-1,L91,"")</f>
        <v/>
      </c>
      <c r="Q91" s="17"/>
      <c r="R91" s="17"/>
    </row>
    <row r="92" spans="1:21" ht="12.75" customHeight="1" x14ac:dyDescent="0.2">
      <c r="A92" s="14"/>
      <c r="B92" s="14" t="s">
        <v>29</v>
      </c>
      <c r="C92" s="14"/>
      <c r="D92" s="14"/>
      <c r="E92" s="14"/>
      <c r="F92" s="91"/>
      <c r="G92" s="14"/>
      <c r="H92" s="15">
        <v>42896</v>
      </c>
      <c r="I92" s="15">
        <v>42953</v>
      </c>
      <c r="J92" s="122"/>
      <c r="K92" s="14" t="str">
        <f t="shared" si="8"/>
        <v>OUI</v>
      </c>
      <c r="L92" s="16" t="str">
        <f t="shared" si="9"/>
        <v>Z</v>
      </c>
      <c r="M92" s="16" t="str">
        <f t="shared" si="10"/>
        <v>Z</v>
      </c>
      <c r="N92" s="16" t="str">
        <f t="shared" si="11"/>
        <v/>
      </c>
      <c r="O92" s="16" t="str">
        <f>IF(H92=CRQ!$A$1,L92,"")</f>
        <v/>
      </c>
      <c r="P92" s="16" t="str">
        <f>IF(I92=CRQ!$A$1-1,L92,"")</f>
        <v/>
      </c>
      <c r="Q92" s="17"/>
      <c r="R92" s="17"/>
    </row>
    <row r="93" spans="1:21" ht="12.75" customHeight="1" x14ac:dyDescent="0.2">
      <c r="A93" s="14"/>
      <c r="B93" s="14" t="s">
        <v>4</v>
      </c>
      <c r="C93" s="14"/>
      <c r="D93" s="14"/>
      <c r="E93" s="14"/>
      <c r="F93" s="91"/>
      <c r="G93" s="14"/>
      <c r="H93" s="15">
        <v>42900</v>
      </c>
      <c r="I93" s="15">
        <v>42953</v>
      </c>
      <c r="J93" s="122"/>
      <c r="K93" s="19" t="str">
        <f t="shared" si="8"/>
        <v>OUI</v>
      </c>
      <c r="L93" s="16" t="str">
        <f t="shared" si="9"/>
        <v>X</v>
      </c>
      <c r="M93" s="16" t="str">
        <f t="shared" si="10"/>
        <v>X</v>
      </c>
      <c r="N93" s="16" t="str">
        <f t="shared" si="11"/>
        <v/>
      </c>
      <c r="O93" s="16" t="str">
        <f>IF(H93=CRQ!$A$1,L93,"")</f>
        <v/>
      </c>
      <c r="P93" s="16" t="str">
        <f>IF(I93=CRQ!$A$1-1,L93,"")</f>
        <v/>
      </c>
      <c r="Q93" s="17"/>
      <c r="R93" s="17"/>
    </row>
    <row r="94" spans="1:21" ht="12.75" customHeight="1" x14ac:dyDescent="0.2">
      <c r="A94" s="14"/>
      <c r="B94" s="14" t="s">
        <v>4</v>
      </c>
      <c r="C94" s="14"/>
      <c r="D94" s="14"/>
      <c r="E94" s="14"/>
      <c r="F94" s="91"/>
      <c r="G94" s="14"/>
      <c r="H94" s="15">
        <v>42905</v>
      </c>
      <c r="I94" s="15">
        <v>42953</v>
      </c>
      <c r="J94" s="122"/>
      <c r="K94" s="14" t="str">
        <f t="shared" si="8"/>
        <v>OUI</v>
      </c>
      <c r="L94" s="16" t="str">
        <f t="shared" si="9"/>
        <v>X</v>
      </c>
      <c r="M94" s="16" t="str">
        <f t="shared" si="10"/>
        <v>X</v>
      </c>
      <c r="N94" s="16" t="str">
        <f t="shared" si="11"/>
        <v/>
      </c>
      <c r="O94" s="16" t="str">
        <f>IF(H94=CRQ!$A$1,L94,"")</f>
        <v>X</v>
      </c>
      <c r="P94" s="16" t="str">
        <f>IF(I94=CRQ!$A$1-1,L94,"")</f>
        <v/>
      </c>
      <c r="Q94" s="17"/>
      <c r="R94" s="17"/>
    </row>
    <row r="95" spans="1:21" ht="12.75" customHeight="1" x14ac:dyDescent="0.2">
      <c r="A95" s="14"/>
      <c r="B95" s="14" t="s">
        <v>5</v>
      </c>
      <c r="C95" s="14"/>
      <c r="D95" s="14"/>
      <c r="E95" s="14"/>
      <c r="F95" s="91"/>
      <c r="G95" s="14"/>
      <c r="H95" s="15">
        <v>42910</v>
      </c>
      <c r="I95" s="15">
        <v>42953</v>
      </c>
      <c r="J95" s="122"/>
      <c r="K95" s="14" t="str">
        <f t="shared" si="8"/>
        <v>NON</v>
      </c>
      <c r="L95" s="16" t="str">
        <f t="shared" si="9"/>
        <v>Y</v>
      </c>
      <c r="M95" s="16" t="str">
        <f t="shared" si="10"/>
        <v/>
      </c>
      <c r="N95" s="16" t="str">
        <f t="shared" si="11"/>
        <v/>
      </c>
      <c r="O95" s="16" t="str">
        <f>IF(H95=CRQ!$A$1,L95,"")</f>
        <v/>
      </c>
      <c r="P95" s="16" t="str">
        <f>IF(I95=CRQ!$A$1-1,L95,"")</f>
        <v/>
      </c>
      <c r="Q95" s="17"/>
      <c r="R95" s="17"/>
    </row>
    <row r="96" spans="1:21" ht="12.75" customHeight="1" x14ac:dyDescent="0.2">
      <c r="A96" s="14"/>
      <c r="B96" s="14" t="s">
        <v>17</v>
      </c>
      <c r="C96" s="14"/>
      <c r="D96" s="14"/>
      <c r="E96" s="14"/>
      <c r="F96" s="91"/>
      <c r="G96" s="14"/>
      <c r="H96" s="15">
        <v>42910</v>
      </c>
      <c r="I96" s="15">
        <v>42953</v>
      </c>
      <c r="J96" s="122"/>
      <c r="K96" s="14" t="str">
        <f t="shared" si="8"/>
        <v>NON</v>
      </c>
      <c r="L96" s="16" t="str">
        <f t="shared" si="9"/>
        <v>Z</v>
      </c>
      <c r="M96" s="16" t="str">
        <f t="shared" si="10"/>
        <v/>
      </c>
      <c r="N96" s="16" t="str">
        <f t="shared" si="11"/>
        <v/>
      </c>
      <c r="O96" s="16" t="str">
        <f>IF(H96=CRQ!$A$1,L96,"")</f>
        <v/>
      </c>
      <c r="P96" s="16" t="str">
        <f>IF(I96=CRQ!$A$1-1,L96,"")</f>
        <v/>
      </c>
      <c r="Q96" s="17"/>
      <c r="R96" s="17"/>
    </row>
    <row r="97" spans="1:18" ht="12.75" customHeight="1" x14ac:dyDescent="0.2">
      <c r="A97" s="14"/>
      <c r="B97" s="14" t="s">
        <v>20</v>
      </c>
      <c r="C97" s="14"/>
      <c r="D97" s="14"/>
      <c r="E97" s="14"/>
      <c r="F97" s="91"/>
      <c r="G97" s="14"/>
      <c r="H97" s="15">
        <v>42910</v>
      </c>
      <c r="I97" s="15">
        <v>42953</v>
      </c>
      <c r="J97" s="122"/>
      <c r="K97" s="19" t="str">
        <f t="shared" si="8"/>
        <v>NON</v>
      </c>
      <c r="L97" s="16" t="str">
        <f t="shared" si="9"/>
        <v>Z</v>
      </c>
      <c r="M97" s="16" t="str">
        <f t="shared" si="10"/>
        <v/>
      </c>
      <c r="N97" s="16" t="str">
        <f t="shared" si="11"/>
        <v/>
      </c>
      <c r="O97" s="16" t="str">
        <f>IF(H97=CRQ!$A$1,L97,"")</f>
        <v/>
      </c>
      <c r="P97" s="16" t="str">
        <f>IF(I97=CRQ!$A$1-1,L97,"")</f>
        <v/>
      </c>
      <c r="Q97" s="17"/>
      <c r="R97" s="17"/>
    </row>
    <row r="98" spans="1:18" ht="12.75" customHeight="1" x14ac:dyDescent="0.2">
      <c r="A98" s="14"/>
      <c r="B98" s="14" t="s">
        <v>29</v>
      </c>
      <c r="C98" s="14"/>
      <c r="D98" s="14"/>
      <c r="E98" s="14"/>
      <c r="F98" s="91"/>
      <c r="G98" s="14"/>
      <c r="H98" s="15">
        <v>42912</v>
      </c>
      <c r="I98" s="15">
        <v>42953</v>
      </c>
      <c r="J98" s="122"/>
      <c r="K98" s="19" t="str">
        <f t="shared" si="8"/>
        <v>NON</v>
      </c>
      <c r="L98" s="16" t="str">
        <f t="shared" si="9"/>
        <v>Z</v>
      </c>
      <c r="M98" s="16" t="str">
        <f t="shared" si="10"/>
        <v/>
      </c>
      <c r="N98" s="16" t="str">
        <f t="shared" si="11"/>
        <v/>
      </c>
      <c r="O98" s="16" t="str">
        <f>IF(H98=CRQ!$A$1,L98,"")</f>
        <v/>
      </c>
      <c r="P98" s="16" t="str">
        <f>IF(I98=CRQ!$A$1-1,L98,"")</f>
        <v/>
      </c>
      <c r="Q98" s="17"/>
      <c r="R98" s="17"/>
    </row>
    <row r="99" spans="1:18" ht="12.75" customHeight="1" x14ac:dyDescent="0.2">
      <c r="A99" s="14"/>
      <c r="B99" s="14" t="s">
        <v>20</v>
      </c>
      <c r="C99" s="14"/>
      <c r="D99" s="14"/>
      <c r="E99" s="14"/>
      <c r="F99" s="91"/>
      <c r="G99" s="14"/>
      <c r="H99" s="15">
        <v>42915</v>
      </c>
      <c r="I99" s="15">
        <v>42953</v>
      </c>
      <c r="J99" s="122"/>
      <c r="K99" s="14" t="str">
        <f t="shared" ref="K99:K132" si="12">IF(AND($K$2&gt;=H99,$K$2&lt;=I99),"OUI","NON")</f>
        <v>NON</v>
      </c>
      <c r="L99" s="16" t="str">
        <f t="shared" ref="L99:L132" si="13">IF(OR(B99="CES",B99="CNE",B99="LTN",B99="SLT",B99="ASP"),"X",IF(OR(B99="ACH",B99="ADC",B99="ADJ",B99="MAJ",B99="MJR",B99="MDL",B99="MCH",B99="MDC",B99="SGT",B99="SGC",B99="SCH"),"Y","Z"))</f>
        <v>Z</v>
      </c>
      <c r="M99" s="16" t="str">
        <f t="shared" ref="M99:M130" si="14">IF(K99="OUI",L99,"")</f>
        <v/>
      </c>
      <c r="N99" s="16" t="str">
        <f t="shared" ref="N99:N130" si="15">IF(C99="R",M99,"")</f>
        <v/>
      </c>
      <c r="O99" s="16" t="str">
        <f>IF(H99=CRQ!$A$1,L99,"")</f>
        <v/>
      </c>
      <c r="P99" s="16" t="str">
        <f>IF(I99=CRQ!$A$1-1,L99,"")</f>
        <v/>
      </c>
      <c r="Q99" s="17"/>
      <c r="R99" s="17"/>
    </row>
    <row r="100" spans="1:18" ht="12.75" customHeight="1" x14ac:dyDescent="0.2">
      <c r="A100" s="14"/>
      <c r="B100" s="14" t="s">
        <v>10</v>
      </c>
      <c r="C100" s="14" t="s">
        <v>34</v>
      </c>
      <c r="D100" s="14"/>
      <c r="E100" s="14"/>
      <c r="F100" s="91"/>
      <c r="G100" s="14"/>
      <c r="H100" s="15">
        <v>42918</v>
      </c>
      <c r="I100" s="15">
        <v>42933</v>
      </c>
      <c r="J100" s="122"/>
      <c r="K100" s="19" t="str">
        <f t="shared" si="12"/>
        <v>NON</v>
      </c>
      <c r="L100" s="16" t="str">
        <f t="shared" si="13"/>
        <v>X</v>
      </c>
      <c r="M100" s="16" t="str">
        <f t="shared" si="14"/>
        <v/>
      </c>
      <c r="N100" s="16" t="str">
        <f t="shared" si="15"/>
        <v/>
      </c>
      <c r="O100" s="16" t="str">
        <f>IF(H100=CRQ!$A$1,L100,"")</f>
        <v/>
      </c>
      <c r="P100" s="16" t="str">
        <f>IF(I100=CRQ!$A$1-1,L100,"")</f>
        <v/>
      </c>
      <c r="Q100" s="17"/>
      <c r="R100" s="17"/>
    </row>
    <row r="101" spans="1:18" ht="12.75" customHeight="1" x14ac:dyDescent="0.2">
      <c r="A101" s="14"/>
      <c r="B101" s="14" t="s">
        <v>5</v>
      </c>
      <c r="C101" s="14" t="s">
        <v>34</v>
      </c>
      <c r="D101" s="14"/>
      <c r="E101" s="14"/>
      <c r="F101" s="91"/>
      <c r="G101" s="14"/>
      <c r="H101" s="15">
        <v>42918</v>
      </c>
      <c r="I101" s="15">
        <v>42933</v>
      </c>
      <c r="J101" s="122"/>
      <c r="K101" s="14" t="str">
        <f t="shared" si="12"/>
        <v>NON</v>
      </c>
      <c r="L101" s="16" t="str">
        <f t="shared" si="13"/>
        <v>Y</v>
      </c>
      <c r="M101" s="16" t="str">
        <f t="shared" si="14"/>
        <v/>
      </c>
      <c r="N101" s="16" t="str">
        <f t="shared" si="15"/>
        <v/>
      </c>
      <c r="O101" s="16" t="str">
        <f>IF(H101=CRQ!$A$1,L101,"")</f>
        <v/>
      </c>
      <c r="P101" s="16" t="str">
        <f>IF(I101=CRQ!$A$1-1,L101,"")</f>
        <v/>
      </c>
      <c r="Q101" s="17"/>
      <c r="R101" s="17"/>
    </row>
    <row r="102" spans="1:18" ht="12.75" customHeight="1" x14ac:dyDescent="0.2">
      <c r="A102" s="14"/>
      <c r="B102" s="14" t="s">
        <v>5</v>
      </c>
      <c r="C102" s="14" t="s">
        <v>34</v>
      </c>
      <c r="D102" s="14"/>
      <c r="E102" s="14"/>
      <c r="F102" s="91"/>
      <c r="G102" s="14"/>
      <c r="H102" s="15">
        <v>42918</v>
      </c>
      <c r="I102" s="15">
        <v>42933</v>
      </c>
      <c r="J102" s="122"/>
      <c r="K102" s="19" t="str">
        <f t="shared" si="12"/>
        <v>NON</v>
      </c>
      <c r="L102" s="16" t="str">
        <f t="shared" si="13"/>
        <v>Y</v>
      </c>
      <c r="M102" s="16" t="str">
        <f t="shared" si="14"/>
        <v/>
      </c>
      <c r="N102" s="16" t="str">
        <f t="shared" si="15"/>
        <v/>
      </c>
      <c r="O102" s="16" t="str">
        <f>IF(H102=CRQ!$A$1,L102,"")</f>
        <v/>
      </c>
      <c r="P102" s="16" t="str">
        <f>IF(I102=CRQ!$A$1-1,L102,"")</f>
        <v/>
      </c>
      <c r="Q102" s="17"/>
      <c r="R102" s="17"/>
    </row>
    <row r="103" spans="1:18" ht="12.75" customHeight="1" x14ac:dyDescent="0.2">
      <c r="A103" s="14"/>
      <c r="B103" s="14" t="s">
        <v>5</v>
      </c>
      <c r="C103" s="14" t="s">
        <v>34</v>
      </c>
      <c r="D103" s="14"/>
      <c r="E103" s="14"/>
      <c r="F103" s="91"/>
      <c r="G103" s="14"/>
      <c r="H103" s="15">
        <v>42918</v>
      </c>
      <c r="I103" s="15">
        <v>42933</v>
      </c>
      <c r="J103" s="122"/>
      <c r="K103" s="14" t="str">
        <f t="shared" si="12"/>
        <v>NON</v>
      </c>
      <c r="L103" s="16" t="str">
        <f t="shared" si="13"/>
        <v>Y</v>
      </c>
      <c r="M103" s="16" t="str">
        <f t="shared" si="14"/>
        <v/>
      </c>
      <c r="N103" s="16" t="str">
        <f t="shared" si="15"/>
        <v/>
      </c>
      <c r="O103" s="16" t="str">
        <f>IF(H103=CRQ!$A$1,L103,"")</f>
        <v/>
      </c>
      <c r="P103" s="16" t="str">
        <f>IF(I103=CRQ!$A$1-1,L103,"")</f>
        <v/>
      </c>
      <c r="Q103" s="17"/>
      <c r="R103" s="17"/>
    </row>
    <row r="104" spans="1:18" ht="12.75" customHeight="1" x14ac:dyDescent="0.2">
      <c r="A104" s="14"/>
      <c r="B104" s="14" t="s">
        <v>19</v>
      </c>
      <c r="C104" s="14" t="s">
        <v>34</v>
      </c>
      <c r="D104" s="14"/>
      <c r="E104" s="14"/>
      <c r="F104" s="91"/>
      <c r="G104" s="14"/>
      <c r="H104" s="15">
        <v>42918</v>
      </c>
      <c r="I104" s="15">
        <v>42933</v>
      </c>
      <c r="J104" s="122"/>
      <c r="K104" s="19" t="str">
        <f t="shared" si="12"/>
        <v>NON</v>
      </c>
      <c r="L104" s="16" t="str">
        <f t="shared" si="13"/>
        <v>Z</v>
      </c>
      <c r="M104" s="16" t="str">
        <f t="shared" si="14"/>
        <v/>
      </c>
      <c r="N104" s="16" t="str">
        <f t="shared" si="15"/>
        <v/>
      </c>
      <c r="O104" s="16" t="str">
        <f>IF(H104=CRQ!$A$1,L104,"")</f>
        <v/>
      </c>
      <c r="P104" s="16" t="str">
        <f>IF(I104=CRQ!$A$1-1,L104,"")</f>
        <v/>
      </c>
      <c r="Q104" s="17"/>
      <c r="R104" s="17"/>
    </row>
    <row r="105" spans="1:18" ht="12.75" customHeight="1" x14ac:dyDescent="0.2">
      <c r="A105" s="14"/>
      <c r="B105" s="14" t="s">
        <v>19</v>
      </c>
      <c r="C105" s="14" t="s">
        <v>34</v>
      </c>
      <c r="D105" s="14"/>
      <c r="E105" s="14"/>
      <c r="F105" s="91"/>
      <c r="G105" s="14"/>
      <c r="H105" s="15">
        <v>42918</v>
      </c>
      <c r="I105" s="15">
        <v>42933</v>
      </c>
      <c r="J105" s="122"/>
      <c r="K105" s="14" t="str">
        <f t="shared" si="12"/>
        <v>NON</v>
      </c>
      <c r="L105" s="16" t="str">
        <f t="shared" si="13"/>
        <v>Z</v>
      </c>
      <c r="M105" s="16" t="str">
        <f t="shared" si="14"/>
        <v/>
      </c>
      <c r="N105" s="16" t="str">
        <f t="shared" si="15"/>
        <v/>
      </c>
      <c r="O105" s="16" t="str">
        <f>IF(H105=CRQ!$A$1,L105,"")</f>
        <v/>
      </c>
      <c r="P105" s="16" t="str">
        <f>IF(I105=CRQ!$A$1-1,L105,"")</f>
        <v/>
      </c>
      <c r="Q105" s="17"/>
      <c r="R105" s="17"/>
    </row>
    <row r="106" spans="1:18" ht="12.75" customHeight="1" x14ac:dyDescent="0.2">
      <c r="A106" s="14"/>
      <c r="B106" s="14" t="s">
        <v>20</v>
      </c>
      <c r="C106" s="14" t="s">
        <v>34</v>
      </c>
      <c r="D106" s="14"/>
      <c r="E106" s="14"/>
      <c r="F106" s="91"/>
      <c r="G106" s="14"/>
      <c r="H106" s="15">
        <v>42918</v>
      </c>
      <c r="I106" s="15">
        <v>42933</v>
      </c>
      <c r="J106" s="122"/>
      <c r="K106" s="14" t="str">
        <f t="shared" si="12"/>
        <v>NON</v>
      </c>
      <c r="L106" s="16" t="str">
        <f t="shared" si="13"/>
        <v>Z</v>
      </c>
      <c r="M106" s="16" t="str">
        <f t="shared" si="14"/>
        <v/>
      </c>
      <c r="N106" s="16" t="str">
        <f t="shared" si="15"/>
        <v/>
      </c>
      <c r="O106" s="16" t="str">
        <f>IF(H106=CRQ!$A$1,L106,"")</f>
        <v/>
      </c>
      <c r="P106" s="16" t="str">
        <f>IF(I106=CRQ!$A$1-1,L106,"")</f>
        <v/>
      </c>
      <c r="Q106" s="17"/>
      <c r="R106" s="17"/>
    </row>
    <row r="107" spans="1:18" ht="12.75" customHeight="1" x14ac:dyDescent="0.2">
      <c r="A107" s="14"/>
      <c r="B107" s="14" t="s">
        <v>56</v>
      </c>
      <c r="C107" s="14" t="s">
        <v>34</v>
      </c>
      <c r="D107" s="14"/>
      <c r="E107" s="14"/>
      <c r="F107" s="91"/>
      <c r="G107" s="14"/>
      <c r="H107" s="15">
        <v>42918</v>
      </c>
      <c r="I107" s="15">
        <v>42933</v>
      </c>
      <c r="J107" s="122"/>
      <c r="K107" s="19" t="str">
        <f t="shared" si="12"/>
        <v>NON</v>
      </c>
      <c r="L107" s="16" t="str">
        <f t="shared" si="13"/>
        <v>Z</v>
      </c>
      <c r="M107" s="16" t="str">
        <f t="shared" si="14"/>
        <v/>
      </c>
      <c r="N107" s="16" t="str">
        <f t="shared" si="15"/>
        <v/>
      </c>
      <c r="O107" s="16" t="str">
        <f>IF(H107=CRQ!$A$1,L107,"")</f>
        <v/>
      </c>
      <c r="P107" s="16" t="str">
        <f>IF(I107=CRQ!$A$1-1,L107,"")</f>
        <v/>
      </c>
      <c r="Q107" s="17"/>
      <c r="R107" s="17"/>
    </row>
    <row r="108" spans="1:18" ht="12.75" customHeight="1" x14ac:dyDescent="0.2">
      <c r="A108" s="14"/>
      <c r="B108" s="14" t="s">
        <v>19</v>
      </c>
      <c r="C108" s="14" t="s">
        <v>34</v>
      </c>
      <c r="D108" s="14"/>
      <c r="E108" s="14"/>
      <c r="F108" s="91"/>
      <c r="G108" s="14"/>
      <c r="H108" s="15">
        <v>42918</v>
      </c>
      <c r="I108" s="15">
        <v>42933</v>
      </c>
      <c r="J108" s="122"/>
      <c r="K108" s="14" t="str">
        <f t="shared" si="12"/>
        <v>NON</v>
      </c>
      <c r="L108" s="16" t="str">
        <f t="shared" si="13"/>
        <v>Z</v>
      </c>
      <c r="M108" s="16" t="str">
        <f t="shared" si="14"/>
        <v/>
      </c>
      <c r="N108" s="16" t="str">
        <f t="shared" si="15"/>
        <v/>
      </c>
      <c r="O108" s="16" t="str">
        <f>IF(H108=CRQ!$A$1,L108,"")</f>
        <v/>
      </c>
      <c r="P108" s="16" t="str">
        <f>IF(I108=CRQ!$A$1-1,L108,"")</f>
        <v/>
      </c>
      <c r="Q108" s="17"/>
      <c r="R108" s="17"/>
    </row>
    <row r="109" spans="1:18" ht="12.75" customHeight="1" x14ac:dyDescent="0.2">
      <c r="A109" s="14"/>
      <c r="B109" s="14" t="s">
        <v>17</v>
      </c>
      <c r="C109" s="14" t="s">
        <v>34</v>
      </c>
      <c r="D109" s="14"/>
      <c r="E109" s="14"/>
      <c r="F109" s="119"/>
      <c r="G109" s="14"/>
      <c r="H109" s="15">
        <v>42918</v>
      </c>
      <c r="I109" s="15">
        <v>42933</v>
      </c>
      <c r="J109" s="122"/>
      <c r="K109" s="19" t="str">
        <f t="shared" si="12"/>
        <v>NON</v>
      </c>
      <c r="L109" s="16" t="str">
        <f t="shared" si="13"/>
        <v>Z</v>
      </c>
      <c r="M109" s="16" t="str">
        <f t="shared" si="14"/>
        <v/>
      </c>
      <c r="N109" s="16" t="str">
        <f t="shared" si="15"/>
        <v/>
      </c>
      <c r="O109" s="16" t="str">
        <f>IF(H109=CRQ!$A$1,L109,"")</f>
        <v/>
      </c>
      <c r="P109" s="16" t="str">
        <f>IF(I109=CRQ!$A$1-1,L109,"")</f>
        <v/>
      </c>
      <c r="Q109" s="17"/>
      <c r="R109" s="17"/>
    </row>
    <row r="110" spans="1:18" ht="12.75" customHeight="1" x14ac:dyDescent="0.2">
      <c r="A110" s="14"/>
      <c r="B110" s="14" t="s">
        <v>17</v>
      </c>
      <c r="C110" s="14" t="s">
        <v>34</v>
      </c>
      <c r="D110" s="14"/>
      <c r="E110" s="14"/>
      <c r="F110" s="91"/>
      <c r="G110" s="14"/>
      <c r="H110" s="15">
        <v>42918</v>
      </c>
      <c r="I110" s="15">
        <v>42933</v>
      </c>
      <c r="J110" s="122"/>
      <c r="K110" s="14" t="str">
        <f t="shared" si="12"/>
        <v>NON</v>
      </c>
      <c r="L110" s="16" t="str">
        <f t="shared" si="13"/>
        <v>Z</v>
      </c>
      <c r="M110" s="16" t="str">
        <f t="shared" si="14"/>
        <v/>
      </c>
      <c r="N110" s="16" t="str">
        <f t="shared" si="15"/>
        <v/>
      </c>
      <c r="O110" s="16" t="str">
        <f>IF(H110=CRQ!$A$1,L110,"")</f>
        <v/>
      </c>
      <c r="P110" s="16" t="str">
        <f>IF(I110=CRQ!$A$1-1,L110,"")</f>
        <v/>
      </c>
      <c r="Q110" s="17"/>
      <c r="R110" s="17"/>
    </row>
    <row r="111" spans="1:18" ht="12.75" customHeight="1" x14ac:dyDescent="0.2">
      <c r="A111" s="14"/>
      <c r="B111" s="14" t="s">
        <v>56</v>
      </c>
      <c r="C111" s="14" t="s">
        <v>34</v>
      </c>
      <c r="D111" s="14"/>
      <c r="E111" s="14"/>
      <c r="F111" s="91"/>
      <c r="G111" s="14"/>
      <c r="H111" s="15">
        <v>42918</v>
      </c>
      <c r="I111" s="15">
        <v>42933</v>
      </c>
      <c r="J111" s="16"/>
      <c r="K111" s="14" t="str">
        <f t="shared" si="12"/>
        <v>NON</v>
      </c>
      <c r="L111" s="16" t="str">
        <f t="shared" si="13"/>
        <v>Z</v>
      </c>
      <c r="M111" s="16" t="str">
        <f t="shared" si="14"/>
        <v/>
      </c>
      <c r="N111" s="16" t="str">
        <f t="shared" si="15"/>
        <v/>
      </c>
      <c r="O111" s="16" t="str">
        <f>IF(H111=CRQ!$A$1,L111,"")</f>
        <v/>
      </c>
      <c r="P111" s="16" t="str">
        <f>IF(I111=CRQ!$A$1-1,L111,"")</f>
        <v/>
      </c>
      <c r="Q111" s="17"/>
      <c r="R111" s="17"/>
    </row>
    <row r="112" spans="1:18" ht="12.75" customHeight="1" x14ac:dyDescent="0.2">
      <c r="A112" s="14"/>
      <c r="B112" s="14" t="s">
        <v>20</v>
      </c>
      <c r="C112" s="14" t="s">
        <v>34</v>
      </c>
      <c r="D112" s="14"/>
      <c r="E112" s="14"/>
      <c r="F112" s="91"/>
      <c r="G112" s="14"/>
      <c r="H112" s="15">
        <v>42918</v>
      </c>
      <c r="I112" s="15">
        <v>42933</v>
      </c>
      <c r="J112" s="16"/>
      <c r="K112" s="19" t="str">
        <f t="shared" si="12"/>
        <v>NON</v>
      </c>
      <c r="L112" s="16" t="str">
        <f t="shared" si="13"/>
        <v>Z</v>
      </c>
      <c r="M112" s="16" t="str">
        <f t="shared" si="14"/>
        <v/>
      </c>
      <c r="N112" s="16" t="str">
        <f t="shared" si="15"/>
        <v/>
      </c>
      <c r="O112" s="16" t="str">
        <f>IF(H112=CRQ!$A$1,L112,"")</f>
        <v/>
      </c>
      <c r="P112" s="16" t="str">
        <f>IF(I112=CRQ!$A$1-1,L112,"")</f>
        <v/>
      </c>
    </row>
    <row r="113" spans="1:16" ht="12.75" customHeight="1" x14ac:dyDescent="0.2">
      <c r="A113" s="14"/>
      <c r="B113" s="14" t="s">
        <v>20</v>
      </c>
      <c r="C113" s="14" t="s">
        <v>34</v>
      </c>
      <c r="D113" s="14"/>
      <c r="E113" s="14"/>
      <c r="F113" s="91"/>
      <c r="G113" s="14"/>
      <c r="H113" s="15">
        <v>42918</v>
      </c>
      <c r="I113" s="15">
        <v>42933</v>
      </c>
      <c r="J113" s="16"/>
      <c r="K113" s="14" t="str">
        <f t="shared" si="12"/>
        <v>NON</v>
      </c>
      <c r="L113" s="16" t="str">
        <f t="shared" si="13"/>
        <v>Z</v>
      </c>
      <c r="M113" s="16" t="str">
        <f t="shared" si="14"/>
        <v/>
      </c>
      <c r="N113" s="16" t="str">
        <f t="shared" si="15"/>
        <v/>
      </c>
      <c r="O113" s="16" t="str">
        <f>IF(H113=CRQ!$A$1,L113,"")</f>
        <v/>
      </c>
      <c r="P113" s="16" t="str">
        <f>IF(I113=CRQ!$A$1-1,L113,"")</f>
        <v/>
      </c>
    </row>
    <row r="114" spans="1:16" ht="12.75" customHeight="1" x14ac:dyDescent="0.2">
      <c r="A114" s="14"/>
      <c r="B114" s="14" t="s">
        <v>19</v>
      </c>
      <c r="C114" s="14" t="s">
        <v>34</v>
      </c>
      <c r="D114" s="14"/>
      <c r="E114" s="14"/>
      <c r="F114" s="91"/>
      <c r="G114" s="14"/>
      <c r="H114" s="15">
        <v>42918</v>
      </c>
      <c r="I114" s="15">
        <v>42933</v>
      </c>
      <c r="J114" s="16"/>
      <c r="K114" s="19" t="str">
        <f t="shared" si="12"/>
        <v>NON</v>
      </c>
      <c r="L114" s="16" t="str">
        <f t="shared" si="13"/>
        <v>Z</v>
      </c>
      <c r="M114" s="16" t="str">
        <f t="shared" si="14"/>
        <v/>
      </c>
      <c r="N114" s="16" t="str">
        <f t="shared" si="15"/>
        <v/>
      </c>
      <c r="O114" s="16" t="str">
        <f>IF(H114=CRQ!$A$1,L114,"")</f>
        <v/>
      </c>
      <c r="P114" s="16" t="str">
        <f>IF(I114=CRQ!$A$1-1,L114,"")</f>
        <v/>
      </c>
    </row>
    <row r="115" spans="1:16" ht="12.75" customHeight="1" x14ac:dyDescent="0.2">
      <c r="A115" s="14"/>
      <c r="B115" s="14" t="s">
        <v>56</v>
      </c>
      <c r="C115" s="14" t="s">
        <v>34</v>
      </c>
      <c r="D115" s="14"/>
      <c r="E115" s="14"/>
      <c r="F115" s="91"/>
      <c r="G115" s="14"/>
      <c r="H115" s="15">
        <v>42918</v>
      </c>
      <c r="I115" s="15">
        <v>42933</v>
      </c>
      <c r="J115" s="16"/>
      <c r="K115" s="14" t="str">
        <f t="shared" si="12"/>
        <v>NON</v>
      </c>
      <c r="L115" s="16" t="str">
        <f t="shared" si="13"/>
        <v>Z</v>
      </c>
      <c r="M115" s="16" t="str">
        <f t="shared" si="14"/>
        <v/>
      </c>
      <c r="N115" s="16" t="str">
        <f t="shared" si="15"/>
        <v/>
      </c>
      <c r="O115" s="16" t="str">
        <f>IF(H115=CRQ!$A$1,L115,"")</f>
        <v/>
      </c>
      <c r="P115" s="16" t="str">
        <f>IF(I115=CRQ!$A$1-1,L115,"")</f>
        <v/>
      </c>
    </row>
    <row r="116" spans="1:16" ht="12.75" customHeight="1" x14ac:dyDescent="0.2">
      <c r="A116" s="14"/>
      <c r="B116" s="14" t="s">
        <v>19</v>
      </c>
      <c r="C116" s="14" t="s">
        <v>34</v>
      </c>
      <c r="D116" s="14"/>
      <c r="E116" s="14"/>
      <c r="F116" s="91"/>
      <c r="G116" s="14"/>
      <c r="H116" s="15">
        <v>42918</v>
      </c>
      <c r="I116" s="15">
        <v>42933</v>
      </c>
      <c r="J116" s="16"/>
      <c r="K116" s="14" t="str">
        <f t="shared" si="12"/>
        <v>NON</v>
      </c>
      <c r="L116" s="16" t="str">
        <f t="shared" si="13"/>
        <v>Z</v>
      </c>
      <c r="M116" s="16" t="str">
        <f t="shared" si="14"/>
        <v/>
      </c>
      <c r="N116" s="16" t="str">
        <f t="shared" si="15"/>
        <v/>
      </c>
      <c r="O116" s="16" t="str">
        <f>IF(H116=CRQ!$A$1,L116,"")</f>
        <v/>
      </c>
      <c r="P116" s="16" t="str">
        <f>IF(I116=CRQ!$A$1-1,L116,"")</f>
        <v/>
      </c>
    </row>
    <row r="117" spans="1:16" ht="12.75" customHeight="1" x14ac:dyDescent="0.2">
      <c r="A117" s="14"/>
      <c r="B117" s="14" t="s">
        <v>51</v>
      </c>
      <c r="C117" s="14" t="s">
        <v>34</v>
      </c>
      <c r="D117" s="14"/>
      <c r="E117" s="14"/>
      <c r="F117" s="91"/>
      <c r="G117" s="14"/>
      <c r="H117" s="15">
        <v>42918</v>
      </c>
      <c r="I117" s="15">
        <v>42933</v>
      </c>
      <c r="J117" s="16"/>
      <c r="K117" s="19" t="str">
        <f t="shared" si="12"/>
        <v>NON</v>
      </c>
      <c r="L117" s="16" t="str">
        <f t="shared" si="13"/>
        <v>Z</v>
      </c>
      <c r="M117" s="16" t="str">
        <f t="shared" si="14"/>
        <v/>
      </c>
      <c r="N117" s="16" t="str">
        <f t="shared" si="15"/>
        <v/>
      </c>
      <c r="O117" s="16" t="str">
        <f>IF(H117=CRQ!$A$1,L117,"")</f>
        <v/>
      </c>
      <c r="P117" s="16" t="str">
        <f>IF(I117=CRQ!$A$1-1,L117,"")</f>
        <v/>
      </c>
    </row>
    <row r="118" spans="1:16" ht="12.75" customHeight="1" x14ac:dyDescent="0.2">
      <c r="A118" s="14"/>
      <c r="B118" s="14" t="s">
        <v>56</v>
      </c>
      <c r="C118" s="14" t="s">
        <v>34</v>
      </c>
      <c r="D118" s="14"/>
      <c r="E118" s="14"/>
      <c r="F118" s="91"/>
      <c r="G118" s="14"/>
      <c r="H118" s="15">
        <v>42918</v>
      </c>
      <c r="I118" s="15">
        <v>42933</v>
      </c>
      <c r="J118" s="16"/>
      <c r="K118" s="14" t="str">
        <f t="shared" si="12"/>
        <v>NON</v>
      </c>
      <c r="L118" s="16" t="str">
        <f t="shared" si="13"/>
        <v>Z</v>
      </c>
      <c r="M118" s="16" t="str">
        <f t="shared" si="14"/>
        <v/>
      </c>
      <c r="N118" s="16" t="str">
        <f t="shared" si="15"/>
        <v/>
      </c>
      <c r="O118" s="16" t="str">
        <f>IF(H118=CRQ!$A$1,L118,"")</f>
        <v/>
      </c>
      <c r="P118" s="16" t="str">
        <f>IF(I118=CRQ!$A$1-1,L118,"")</f>
        <v/>
      </c>
    </row>
    <row r="119" spans="1:16" ht="12.75" customHeight="1" x14ac:dyDescent="0.2">
      <c r="A119" s="14"/>
      <c r="B119" s="14" t="s">
        <v>56</v>
      </c>
      <c r="C119" s="14" t="s">
        <v>34</v>
      </c>
      <c r="D119" s="14"/>
      <c r="E119" s="14"/>
      <c r="F119" s="91"/>
      <c r="G119" s="14"/>
      <c r="H119" s="15">
        <v>42918</v>
      </c>
      <c r="I119" s="15">
        <v>42933</v>
      </c>
      <c r="J119" s="16"/>
      <c r="K119" s="19" t="str">
        <f t="shared" si="12"/>
        <v>NON</v>
      </c>
      <c r="L119" s="16" t="str">
        <f t="shared" si="13"/>
        <v>Z</v>
      </c>
      <c r="M119" s="16" t="str">
        <f t="shared" si="14"/>
        <v/>
      </c>
      <c r="N119" s="16" t="str">
        <f t="shared" si="15"/>
        <v/>
      </c>
      <c r="O119" s="16" t="str">
        <f>IF(H119=CRQ!$A$1,L119,"")</f>
        <v/>
      </c>
      <c r="P119" s="16" t="str">
        <f>IF(I119=CRQ!$A$1-1,L119,"")</f>
        <v/>
      </c>
    </row>
    <row r="120" spans="1:16" ht="12.75" customHeight="1" x14ac:dyDescent="0.2">
      <c r="A120" s="14"/>
      <c r="B120" s="14" t="s">
        <v>20</v>
      </c>
      <c r="C120" s="14" t="s">
        <v>34</v>
      </c>
      <c r="D120" s="14"/>
      <c r="E120" s="14"/>
      <c r="F120" s="91"/>
      <c r="G120" s="14"/>
      <c r="H120" s="15">
        <v>42918</v>
      </c>
      <c r="I120" s="15">
        <v>42933</v>
      </c>
      <c r="J120" s="16"/>
      <c r="K120" s="14" t="str">
        <f t="shared" si="12"/>
        <v>NON</v>
      </c>
      <c r="L120" s="16" t="str">
        <f t="shared" si="13"/>
        <v>Z</v>
      </c>
      <c r="M120" s="16" t="str">
        <f t="shared" si="14"/>
        <v/>
      </c>
      <c r="N120" s="16" t="str">
        <f t="shared" si="15"/>
        <v/>
      </c>
      <c r="O120" s="16" t="str">
        <f>IF(H120=CRQ!$A$1,L120,"")</f>
        <v/>
      </c>
      <c r="P120" s="16" t="str">
        <f>IF(I120=CRQ!$A$1-1,L120,"")</f>
        <v/>
      </c>
    </row>
    <row r="121" spans="1:16" ht="12.75" customHeight="1" x14ac:dyDescent="0.2">
      <c r="A121" s="14"/>
      <c r="B121" s="14" t="s">
        <v>20</v>
      </c>
      <c r="C121" s="14" t="s">
        <v>34</v>
      </c>
      <c r="D121" s="14"/>
      <c r="E121" s="14"/>
      <c r="F121" s="91"/>
      <c r="G121" s="14"/>
      <c r="H121" s="15">
        <v>42918</v>
      </c>
      <c r="I121" s="15">
        <v>42933</v>
      </c>
      <c r="J121" s="16"/>
      <c r="K121" s="14" t="str">
        <f t="shared" si="12"/>
        <v>NON</v>
      </c>
      <c r="L121" s="16" t="str">
        <f t="shared" si="13"/>
        <v>Z</v>
      </c>
      <c r="M121" s="16" t="str">
        <f t="shared" si="14"/>
        <v/>
      </c>
      <c r="N121" s="16" t="str">
        <f t="shared" si="15"/>
        <v/>
      </c>
      <c r="O121" s="16" t="str">
        <f>IF(H121=CRQ!$A$1,L121,"")</f>
        <v/>
      </c>
      <c r="P121" s="16" t="str">
        <f>IF(I121=CRQ!$A$1-1,L121,"")</f>
        <v/>
      </c>
    </row>
    <row r="122" spans="1:16" ht="12.75" customHeight="1" x14ac:dyDescent="0.2">
      <c r="A122" s="14"/>
      <c r="B122" s="14" t="s">
        <v>56</v>
      </c>
      <c r="C122" s="14" t="s">
        <v>34</v>
      </c>
      <c r="D122" s="14"/>
      <c r="E122" s="14"/>
      <c r="F122" s="91"/>
      <c r="G122" s="14"/>
      <c r="H122" s="15">
        <v>42918</v>
      </c>
      <c r="I122" s="15">
        <v>42933</v>
      </c>
      <c r="J122" s="16"/>
      <c r="K122" s="19" t="str">
        <f t="shared" si="12"/>
        <v>NON</v>
      </c>
      <c r="L122" s="16" t="str">
        <f t="shared" si="13"/>
        <v>Z</v>
      </c>
      <c r="M122" s="16" t="str">
        <f t="shared" si="14"/>
        <v/>
      </c>
      <c r="N122" s="16" t="str">
        <f t="shared" si="15"/>
        <v/>
      </c>
      <c r="O122" s="16" t="str">
        <f>IF(H122=CRQ!$A$1,L122,"")</f>
        <v/>
      </c>
      <c r="P122" s="16" t="str">
        <f>IF(I122=CRQ!$A$1-1,L122,"")</f>
        <v/>
      </c>
    </row>
    <row r="123" spans="1:16" ht="12.75" customHeight="1" x14ac:dyDescent="0.2">
      <c r="A123" s="14"/>
      <c r="B123" s="14" t="s">
        <v>17</v>
      </c>
      <c r="C123" s="14" t="s">
        <v>34</v>
      </c>
      <c r="D123" s="14"/>
      <c r="E123" s="14"/>
      <c r="F123" s="91"/>
      <c r="G123" s="14"/>
      <c r="H123" s="15">
        <v>42918</v>
      </c>
      <c r="I123" s="15">
        <v>42933</v>
      </c>
      <c r="J123" s="16"/>
      <c r="K123" s="14" t="str">
        <f t="shared" si="12"/>
        <v>NON</v>
      </c>
      <c r="L123" s="16" t="str">
        <f t="shared" si="13"/>
        <v>Z</v>
      </c>
      <c r="M123" s="16" t="str">
        <f t="shared" si="14"/>
        <v/>
      </c>
      <c r="N123" s="16" t="str">
        <f t="shared" si="15"/>
        <v/>
      </c>
      <c r="O123" s="16" t="str">
        <f>IF(H123=CRQ!$A$1,L123,"")</f>
        <v/>
      </c>
      <c r="P123" s="16" t="str">
        <f>IF(I123=CRQ!$A$1-1,L123,"")</f>
        <v/>
      </c>
    </row>
    <row r="124" spans="1:16" ht="12.75" customHeight="1" x14ac:dyDescent="0.2">
      <c r="A124" s="14"/>
      <c r="B124" s="14" t="s">
        <v>19</v>
      </c>
      <c r="C124" s="14" t="s">
        <v>34</v>
      </c>
      <c r="D124" s="14"/>
      <c r="E124" s="14"/>
      <c r="F124" s="91"/>
      <c r="G124" s="14"/>
      <c r="H124" s="15">
        <v>42918</v>
      </c>
      <c r="I124" s="15">
        <v>42933</v>
      </c>
      <c r="J124" s="16"/>
      <c r="K124" s="19" t="str">
        <f t="shared" si="12"/>
        <v>NON</v>
      </c>
      <c r="L124" s="16" t="str">
        <f t="shared" si="13"/>
        <v>Z</v>
      </c>
      <c r="M124" s="16" t="str">
        <f t="shared" si="14"/>
        <v/>
      </c>
      <c r="N124" s="16" t="str">
        <f t="shared" si="15"/>
        <v/>
      </c>
      <c r="O124" s="16" t="str">
        <f>IF(H124=CRQ!$A$1,L124,"")</f>
        <v/>
      </c>
      <c r="P124" s="16" t="str">
        <f>IF(I124=CRQ!$A$1-1,L124,"")</f>
        <v/>
      </c>
    </row>
    <row r="125" spans="1:16" ht="12.75" customHeight="1" x14ac:dyDescent="0.2">
      <c r="A125" s="14"/>
      <c r="B125" s="14" t="s">
        <v>19</v>
      </c>
      <c r="C125" s="14" t="s">
        <v>34</v>
      </c>
      <c r="D125" s="14"/>
      <c r="E125" s="14"/>
      <c r="F125" s="91"/>
      <c r="G125" s="14"/>
      <c r="H125" s="15">
        <v>42918</v>
      </c>
      <c r="I125" s="15">
        <v>42933</v>
      </c>
      <c r="J125" s="16"/>
      <c r="K125" s="14" t="str">
        <f t="shared" si="12"/>
        <v>NON</v>
      </c>
      <c r="L125" s="16" t="str">
        <f t="shared" si="13"/>
        <v>Z</v>
      </c>
      <c r="M125" s="16" t="str">
        <f t="shared" si="14"/>
        <v/>
      </c>
      <c r="N125" s="16" t="str">
        <f t="shared" si="15"/>
        <v/>
      </c>
      <c r="O125" s="16" t="str">
        <f>IF(H125=CRQ!$A$1,L125,"")</f>
        <v/>
      </c>
      <c r="P125" s="16" t="str">
        <f>IF(I125=CRQ!$A$1-1,L125,"")</f>
        <v/>
      </c>
    </row>
    <row r="126" spans="1:16" ht="12.75" customHeight="1" x14ac:dyDescent="0.2">
      <c r="A126" s="14"/>
      <c r="B126" s="14" t="s">
        <v>19</v>
      </c>
      <c r="C126" s="14" t="s">
        <v>34</v>
      </c>
      <c r="D126" s="14"/>
      <c r="E126" s="14"/>
      <c r="F126" s="91"/>
      <c r="G126" s="14"/>
      <c r="H126" s="15">
        <v>42918</v>
      </c>
      <c r="I126" s="15">
        <v>42933</v>
      </c>
      <c r="J126" s="16"/>
      <c r="K126" s="14" t="str">
        <f t="shared" si="12"/>
        <v>NON</v>
      </c>
      <c r="L126" s="16" t="str">
        <f t="shared" si="13"/>
        <v>Z</v>
      </c>
      <c r="M126" s="16" t="str">
        <f t="shared" si="14"/>
        <v/>
      </c>
      <c r="N126" s="16" t="str">
        <f t="shared" si="15"/>
        <v/>
      </c>
      <c r="O126" s="16" t="str">
        <f>IF(H126=CRQ!$A$1,L126,"")</f>
        <v/>
      </c>
      <c r="P126" s="16" t="str">
        <f>IF(I126=CRQ!$A$1-1,L126,"")</f>
        <v/>
      </c>
    </row>
    <row r="127" spans="1:16" ht="12.75" customHeight="1" x14ac:dyDescent="0.2">
      <c r="A127" s="14"/>
      <c r="B127" s="14" t="s">
        <v>9</v>
      </c>
      <c r="C127" s="14"/>
      <c r="D127" s="14"/>
      <c r="E127" s="14"/>
      <c r="F127" s="91"/>
      <c r="G127" s="14"/>
      <c r="H127" s="15">
        <v>42926</v>
      </c>
      <c r="I127" s="15">
        <v>42953</v>
      </c>
      <c r="J127" s="16"/>
      <c r="K127" s="19" t="str">
        <f t="shared" si="12"/>
        <v>NON</v>
      </c>
      <c r="L127" s="16" t="str">
        <f t="shared" si="13"/>
        <v>Y</v>
      </c>
      <c r="M127" s="16" t="str">
        <f t="shared" si="14"/>
        <v/>
      </c>
      <c r="N127" s="16" t="str">
        <f t="shared" si="15"/>
        <v/>
      </c>
      <c r="O127" s="16" t="str">
        <f>IF(H127=CRQ!$A$1,L127,"")</f>
        <v/>
      </c>
      <c r="P127" s="16" t="str">
        <f>IF(I127=CRQ!$A$1-1,L127,"")</f>
        <v/>
      </c>
    </row>
    <row r="128" spans="1:16" ht="12.75" customHeight="1" x14ac:dyDescent="0.2">
      <c r="A128" s="14"/>
      <c r="B128" s="14" t="s">
        <v>29</v>
      </c>
      <c r="C128" s="14"/>
      <c r="D128" s="14"/>
      <c r="E128" s="14"/>
      <c r="F128" s="91"/>
      <c r="G128" s="14"/>
      <c r="H128" s="15">
        <v>42930</v>
      </c>
      <c r="I128" s="15">
        <v>42953</v>
      </c>
      <c r="J128" s="16"/>
      <c r="K128" s="14" t="str">
        <f t="shared" si="12"/>
        <v>NON</v>
      </c>
      <c r="L128" s="16" t="str">
        <f t="shared" si="13"/>
        <v>Z</v>
      </c>
      <c r="M128" s="16" t="str">
        <f t="shared" si="14"/>
        <v/>
      </c>
      <c r="N128" s="16" t="str">
        <f t="shared" si="15"/>
        <v/>
      </c>
      <c r="O128" s="16" t="str">
        <f>IF(H128=CRQ!$A$1,L128,"")</f>
        <v/>
      </c>
      <c r="P128" s="16" t="str">
        <f>IF(I128=CRQ!$A$1-1,L128,"")</f>
        <v/>
      </c>
    </row>
    <row r="129" spans="1:16" ht="12.75" customHeight="1" x14ac:dyDescent="0.2">
      <c r="A129" s="14"/>
      <c r="B129" s="14" t="s">
        <v>29</v>
      </c>
      <c r="C129" s="14"/>
      <c r="D129" s="14"/>
      <c r="E129" s="14"/>
      <c r="F129" s="91"/>
      <c r="G129" s="14"/>
      <c r="H129" s="15">
        <v>42931</v>
      </c>
      <c r="I129" s="15">
        <v>42953</v>
      </c>
      <c r="J129" s="16"/>
      <c r="K129" s="19" t="str">
        <f t="shared" si="12"/>
        <v>NON</v>
      </c>
      <c r="L129" s="16" t="str">
        <f t="shared" si="13"/>
        <v>Z</v>
      </c>
      <c r="M129" s="16" t="str">
        <f t="shared" si="14"/>
        <v/>
      </c>
      <c r="N129" s="16" t="str">
        <f t="shared" si="15"/>
        <v/>
      </c>
      <c r="O129" s="16" t="str">
        <f>IF(H129=CRQ!$A$1,L129,"")</f>
        <v/>
      </c>
      <c r="P129" s="16" t="str">
        <f>IF(I129=CRQ!$A$1-1,L129,"")</f>
        <v/>
      </c>
    </row>
    <row r="130" spans="1:16" ht="12.75" customHeight="1" x14ac:dyDescent="0.2">
      <c r="A130" s="14"/>
      <c r="B130" s="14" t="s">
        <v>20</v>
      </c>
      <c r="C130" s="14"/>
      <c r="D130" s="14"/>
      <c r="E130" s="14"/>
      <c r="F130" s="91"/>
      <c r="G130" s="14"/>
      <c r="H130" s="15">
        <v>42931</v>
      </c>
      <c r="I130" s="15">
        <v>42953</v>
      </c>
      <c r="J130" s="16"/>
      <c r="K130" s="19" t="str">
        <f t="shared" si="12"/>
        <v>NON</v>
      </c>
      <c r="L130" s="16" t="str">
        <f t="shared" si="13"/>
        <v>Z</v>
      </c>
      <c r="M130" s="16" t="str">
        <f t="shared" si="14"/>
        <v/>
      </c>
      <c r="N130" s="16" t="str">
        <f t="shared" si="15"/>
        <v/>
      </c>
      <c r="O130" s="16" t="str">
        <f>IF(H130=CRQ!$A$1,L130,"")</f>
        <v/>
      </c>
      <c r="P130" s="16" t="str">
        <f>IF(I130=CRQ!$A$1-1,L130,"")</f>
        <v/>
      </c>
    </row>
    <row r="131" spans="1:16" ht="12.75" customHeight="1" x14ac:dyDescent="0.2">
      <c r="A131" s="14"/>
      <c r="B131" s="14" t="s">
        <v>5</v>
      </c>
      <c r="C131" s="14"/>
      <c r="D131" s="14"/>
      <c r="E131" s="14"/>
      <c r="F131" s="91"/>
      <c r="G131" s="14"/>
      <c r="H131" s="15">
        <v>42938</v>
      </c>
      <c r="I131" s="15">
        <v>42953</v>
      </c>
      <c r="J131" s="16"/>
      <c r="K131" s="14" t="str">
        <f t="shared" si="12"/>
        <v>NON</v>
      </c>
      <c r="L131" s="16" t="str">
        <f t="shared" si="13"/>
        <v>Y</v>
      </c>
      <c r="M131" s="16" t="str">
        <f t="shared" ref="M131:M134" si="16">IF(K131="OUI",L131,"")</f>
        <v/>
      </c>
      <c r="N131" s="16" t="str">
        <f t="shared" ref="N131:N134" si="17">IF(C131="R",M131,"")</f>
        <v/>
      </c>
      <c r="O131" s="16" t="str">
        <f>IF(H131=CRQ!$A$1,L131,"")</f>
        <v/>
      </c>
      <c r="P131" s="16" t="str">
        <f>IF(I131=CRQ!$A$1-1,L131,"")</f>
        <v/>
      </c>
    </row>
    <row r="132" spans="1:16" ht="12.75" customHeight="1" x14ac:dyDescent="0.2">
      <c r="A132" s="14"/>
      <c r="B132" s="14"/>
      <c r="C132" s="14"/>
      <c r="D132" s="14"/>
      <c r="E132" s="14"/>
      <c r="F132" s="91"/>
      <c r="G132" s="14"/>
      <c r="H132" s="15"/>
      <c r="I132" s="15"/>
      <c r="J132" s="16"/>
      <c r="K132" s="19" t="str">
        <f t="shared" si="12"/>
        <v>NON</v>
      </c>
      <c r="L132" s="16" t="str">
        <f t="shared" si="13"/>
        <v>Z</v>
      </c>
      <c r="M132" s="16" t="str">
        <f t="shared" si="16"/>
        <v/>
      </c>
      <c r="N132" s="16" t="str">
        <f t="shared" si="17"/>
        <v/>
      </c>
      <c r="O132" s="16" t="str">
        <f>IF(H132=CRQ!$A$1,L132,"")</f>
        <v/>
      </c>
      <c r="P132" s="16" t="str">
        <f>IF(I132=CRQ!$A$1-1,L132,"")</f>
        <v/>
      </c>
    </row>
    <row r="133" spans="1:16" ht="12.75" customHeight="1" x14ac:dyDescent="0.2">
      <c r="A133" s="14"/>
      <c r="B133" s="14"/>
      <c r="C133" s="14"/>
      <c r="D133" s="14"/>
      <c r="E133" s="14"/>
      <c r="F133" s="91"/>
      <c r="G133" s="14"/>
      <c r="H133" s="15"/>
      <c r="I133" s="15"/>
      <c r="J133" s="16"/>
      <c r="K133" s="19" t="str">
        <f t="shared" ref="K133:K150" si="18">IF(AND($K$2&gt;=H133,$K$2&lt;=I133),"OUI","NON")</f>
        <v>NON</v>
      </c>
      <c r="L133" s="16" t="str">
        <f t="shared" ref="L133:L150" si="19">IF(OR(B133="CES",B133="CNE",B133="LTN",B133="SLT",B133="ASP"),"X",IF(OR(B133="ACH",B133="ADC",B133="ADJ",B133="MAJ",B133="MJR",B133="MDL",B133="MCH",B133="MDC",B133="SGT",B133="SGC",B133="SCH"),"Y","Z"))</f>
        <v>Z</v>
      </c>
      <c r="M133" s="16" t="str">
        <f t="shared" si="16"/>
        <v/>
      </c>
      <c r="N133" s="16" t="str">
        <f t="shared" si="17"/>
        <v/>
      </c>
      <c r="O133" s="16" t="str">
        <f>IF(H133=CRQ!$A$1,L133,"")</f>
        <v/>
      </c>
      <c r="P133" s="16" t="str">
        <f>IF(I133=CRQ!$A$1-1,L133,"")</f>
        <v/>
      </c>
    </row>
    <row r="134" spans="1:16" ht="12.75" customHeight="1" x14ac:dyDescent="0.2">
      <c r="A134" s="14"/>
      <c r="B134" s="14"/>
      <c r="C134" s="14"/>
      <c r="D134" s="14"/>
      <c r="E134" s="14"/>
      <c r="F134" s="91"/>
      <c r="G134" s="14"/>
      <c r="H134" s="15"/>
      <c r="I134" s="15"/>
      <c r="J134" s="16"/>
      <c r="K134" s="19" t="str">
        <f t="shared" si="18"/>
        <v>NON</v>
      </c>
      <c r="L134" s="16" t="str">
        <f t="shared" si="19"/>
        <v>Z</v>
      </c>
      <c r="M134" s="16" t="str">
        <f t="shared" si="16"/>
        <v/>
      </c>
      <c r="N134" s="16" t="str">
        <f t="shared" si="17"/>
        <v/>
      </c>
      <c r="O134" s="16" t="str">
        <f>IF(H134=CRQ!$A$1,L134,"")</f>
        <v/>
      </c>
      <c r="P134" s="16" t="str">
        <f>IF(I134=CRQ!$A$1-1,L134,"")</f>
        <v/>
      </c>
    </row>
    <row r="135" spans="1:16" ht="12.75" customHeight="1" x14ac:dyDescent="0.2">
      <c r="A135" s="14"/>
      <c r="B135" s="14"/>
      <c r="C135" s="14"/>
      <c r="D135" s="14"/>
      <c r="E135" s="14"/>
      <c r="F135" s="91"/>
      <c r="G135" s="14"/>
      <c r="H135" s="15"/>
      <c r="I135" s="15"/>
      <c r="J135" s="16"/>
      <c r="K135" s="14" t="str">
        <f t="shared" si="18"/>
        <v>NON</v>
      </c>
      <c r="L135" s="16" t="str">
        <f t="shared" si="19"/>
        <v>Z</v>
      </c>
      <c r="M135" s="16" t="str">
        <f t="shared" ref="M135:M150" si="20">IF(K135="OUI",L135,"")</f>
        <v/>
      </c>
      <c r="N135" s="16" t="str">
        <f t="shared" ref="N135:N150" si="21">IF(C135="R",M135,"")</f>
        <v/>
      </c>
      <c r="O135" s="16" t="str">
        <f>IF(H135=CRQ!$A$1,L135,"")</f>
        <v/>
      </c>
      <c r="P135" s="16" t="str">
        <f>IF(I135=CRQ!$A$1-1,L135,"")</f>
        <v/>
      </c>
    </row>
    <row r="136" spans="1:16" ht="12.75" customHeight="1" x14ac:dyDescent="0.2">
      <c r="A136" s="14"/>
      <c r="B136" s="14"/>
      <c r="C136" s="14"/>
      <c r="D136" s="14"/>
      <c r="E136" s="14"/>
      <c r="F136" s="91"/>
      <c r="G136" s="14"/>
      <c r="H136" s="15"/>
      <c r="I136" s="15"/>
      <c r="J136" s="16"/>
      <c r="K136" s="19" t="str">
        <f t="shared" si="18"/>
        <v>NON</v>
      </c>
      <c r="L136" s="16" t="str">
        <f t="shared" si="19"/>
        <v>Z</v>
      </c>
      <c r="M136" s="16" t="str">
        <f t="shared" si="20"/>
        <v/>
      </c>
      <c r="N136" s="16" t="str">
        <f t="shared" si="21"/>
        <v/>
      </c>
      <c r="O136" s="16" t="str">
        <f>IF(H136=CRQ!$A$1,L136,"")</f>
        <v/>
      </c>
      <c r="P136" s="16" t="str">
        <f>IF(I136=CRQ!$A$1-1,L136,"")</f>
        <v/>
      </c>
    </row>
    <row r="137" spans="1:16" ht="12.75" customHeight="1" x14ac:dyDescent="0.2">
      <c r="A137" s="14"/>
      <c r="B137" s="14"/>
      <c r="C137" s="14"/>
      <c r="D137" s="14"/>
      <c r="E137" s="14"/>
      <c r="F137" s="91"/>
      <c r="G137" s="14"/>
      <c r="H137" s="15"/>
      <c r="I137" s="15"/>
      <c r="J137" s="16"/>
      <c r="K137" s="19" t="str">
        <f t="shared" si="18"/>
        <v>NON</v>
      </c>
      <c r="L137" s="16" t="str">
        <f t="shared" si="19"/>
        <v>Z</v>
      </c>
      <c r="M137" s="16" t="str">
        <f t="shared" si="20"/>
        <v/>
      </c>
      <c r="N137" s="16" t="str">
        <f t="shared" si="21"/>
        <v/>
      </c>
      <c r="O137" s="16" t="str">
        <f>IF(H137=CRQ!$A$1,L137,"")</f>
        <v/>
      </c>
      <c r="P137" s="16" t="str">
        <f>IF(I137=CRQ!$A$1-1,L137,"")</f>
        <v/>
      </c>
    </row>
    <row r="138" spans="1:16" ht="12.75" customHeight="1" x14ac:dyDescent="0.2">
      <c r="A138" s="14"/>
      <c r="B138" s="14"/>
      <c r="C138" s="14"/>
      <c r="D138" s="14"/>
      <c r="E138" s="14"/>
      <c r="F138" s="91"/>
      <c r="G138" s="14"/>
      <c r="H138" s="15"/>
      <c r="I138" s="15"/>
      <c r="J138" s="16"/>
      <c r="K138" s="19" t="str">
        <f t="shared" si="18"/>
        <v>NON</v>
      </c>
      <c r="L138" s="16" t="str">
        <f t="shared" si="19"/>
        <v>Z</v>
      </c>
      <c r="M138" s="16" t="str">
        <f t="shared" si="20"/>
        <v/>
      </c>
      <c r="N138" s="16" t="str">
        <f t="shared" si="21"/>
        <v/>
      </c>
      <c r="O138" s="16" t="str">
        <f>IF(H138=CRQ!$A$1,L138,"")</f>
        <v/>
      </c>
      <c r="P138" s="16" t="str">
        <f>IF(I138=CRQ!$A$1-1,L138,"")</f>
        <v/>
      </c>
    </row>
    <row r="139" spans="1:16" ht="12.75" customHeight="1" x14ac:dyDescent="0.2">
      <c r="A139" s="14"/>
      <c r="B139" s="14"/>
      <c r="C139" s="14"/>
      <c r="D139" s="14"/>
      <c r="E139" s="14"/>
      <c r="F139" s="91"/>
      <c r="G139" s="14"/>
      <c r="H139" s="15"/>
      <c r="I139" s="15"/>
      <c r="J139" s="16"/>
      <c r="K139" s="14" t="str">
        <f t="shared" si="18"/>
        <v>NON</v>
      </c>
      <c r="L139" s="16" t="str">
        <f t="shared" si="19"/>
        <v>Z</v>
      </c>
      <c r="M139" s="16" t="str">
        <f t="shared" si="20"/>
        <v/>
      </c>
      <c r="N139" s="16" t="str">
        <f t="shared" si="21"/>
        <v/>
      </c>
      <c r="O139" s="16" t="str">
        <f>IF(H139=CRQ!$A$1,L139,"")</f>
        <v/>
      </c>
      <c r="P139" s="16" t="str">
        <f>IF(I139=CRQ!$A$1-1,L139,"")</f>
        <v/>
      </c>
    </row>
    <row r="140" spans="1:16" ht="12.75" customHeight="1" x14ac:dyDescent="0.2">
      <c r="A140" s="14"/>
      <c r="B140" s="14"/>
      <c r="C140" s="14"/>
      <c r="D140" s="14"/>
      <c r="E140" s="14"/>
      <c r="F140" s="91"/>
      <c r="G140" s="14"/>
      <c r="H140" s="15"/>
      <c r="I140" s="15"/>
      <c r="J140" s="16"/>
      <c r="K140" s="19" t="str">
        <f t="shared" si="18"/>
        <v>NON</v>
      </c>
      <c r="L140" s="16" t="str">
        <f t="shared" si="19"/>
        <v>Z</v>
      </c>
      <c r="M140" s="16" t="str">
        <f t="shared" si="20"/>
        <v/>
      </c>
      <c r="N140" s="16" t="str">
        <f t="shared" si="21"/>
        <v/>
      </c>
      <c r="O140" s="16" t="str">
        <f>IF(H140=CRQ!$A$1,L140,"")</f>
        <v/>
      </c>
      <c r="P140" s="16" t="str">
        <f>IF(I140=CRQ!$A$1-1,L140,"")</f>
        <v/>
      </c>
    </row>
    <row r="141" spans="1:16" ht="12.75" customHeight="1" x14ac:dyDescent="0.2">
      <c r="A141" s="14"/>
      <c r="B141" s="14"/>
      <c r="C141" s="14"/>
      <c r="D141" s="14"/>
      <c r="E141" s="14"/>
      <c r="F141" s="91"/>
      <c r="G141" s="14"/>
      <c r="H141" s="15"/>
      <c r="I141" s="15"/>
      <c r="J141" s="16"/>
      <c r="K141" s="19" t="str">
        <f t="shared" si="18"/>
        <v>NON</v>
      </c>
      <c r="L141" s="16" t="str">
        <f t="shared" si="19"/>
        <v>Z</v>
      </c>
      <c r="M141" s="16" t="str">
        <f t="shared" si="20"/>
        <v/>
      </c>
      <c r="N141" s="16" t="str">
        <f t="shared" si="21"/>
        <v/>
      </c>
      <c r="O141" s="16" t="str">
        <f>IF(H141=CRQ!$A$1,L141,"")</f>
        <v/>
      </c>
      <c r="P141" s="16" t="str">
        <f>IF(I141=CRQ!$A$1-1,L141,"")</f>
        <v/>
      </c>
    </row>
    <row r="142" spans="1:16" ht="12.75" customHeight="1" x14ac:dyDescent="0.2">
      <c r="A142" s="14"/>
      <c r="B142" s="14"/>
      <c r="C142" s="14"/>
      <c r="D142" s="14"/>
      <c r="E142" s="14"/>
      <c r="F142" s="91"/>
      <c r="G142" s="14"/>
      <c r="H142" s="15"/>
      <c r="I142" s="15"/>
      <c r="J142" s="16"/>
      <c r="K142" s="19" t="str">
        <f t="shared" si="18"/>
        <v>NON</v>
      </c>
      <c r="L142" s="16" t="str">
        <f t="shared" si="19"/>
        <v>Z</v>
      </c>
      <c r="M142" s="16" t="str">
        <f t="shared" si="20"/>
        <v/>
      </c>
      <c r="N142" s="16" t="str">
        <f t="shared" si="21"/>
        <v/>
      </c>
      <c r="O142" s="16" t="str">
        <f>IF(H142=CRQ!$A$1,L142,"")</f>
        <v/>
      </c>
      <c r="P142" s="16" t="str">
        <f>IF(I142=CRQ!$A$1-1,L142,"")</f>
        <v/>
      </c>
    </row>
    <row r="143" spans="1:16" ht="12.75" customHeight="1" x14ac:dyDescent="0.2">
      <c r="A143" s="14"/>
      <c r="B143" s="14"/>
      <c r="C143" s="14"/>
      <c r="D143" s="14"/>
      <c r="E143" s="14"/>
      <c r="F143" s="91"/>
      <c r="G143" s="14"/>
      <c r="H143" s="15"/>
      <c r="I143" s="15"/>
      <c r="J143" s="16"/>
      <c r="K143" s="14" t="str">
        <f t="shared" si="18"/>
        <v>NON</v>
      </c>
      <c r="L143" s="16" t="str">
        <f t="shared" si="19"/>
        <v>Z</v>
      </c>
      <c r="M143" s="16" t="str">
        <f t="shared" si="20"/>
        <v/>
      </c>
      <c r="N143" s="16" t="str">
        <f t="shared" si="21"/>
        <v/>
      </c>
      <c r="O143" s="16" t="str">
        <f>IF(H143=CRQ!$A$1,L143,"")</f>
        <v/>
      </c>
      <c r="P143" s="16" t="str">
        <f>IF(I143=CRQ!$A$1-1,L143,"")</f>
        <v/>
      </c>
    </row>
    <row r="144" spans="1:16" ht="12.75" customHeight="1" x14ac:dyDescent="0.2">
      <c r="A144" s="14"/>
      <c r="B144" s="14"/>
      <c r="C144" s="14"/>
      <c r="D144" s="14"/>
      <c r="E144" s="14"/>
      <c r="F144" s="91"/>
      <c r="G144" s="14"/>
      <c r="H144" s="15"/>
      <c r="I144" s="15"/>
      <c r="J144" s="16"/>
      <c r="K144" s="19" t="str">
        <f t="shared" si="18"/>
        <v>NON</v>
      </c>
      <c r="L144" s="16" t="str">
        <f t="shared" si="19"/>
        <v>Z</v>
      </c>
      <c r="M144" s="16" t="str">
        <f t="shared" si="20"/>
        <v/>
      </c>
      <c r="N144" s="16" t="str">
        <f t="shared" si="21"/>
        <v/>
      </c>
      <c r="O144" s="16" t="str">
        <f>IF(H144=CRQ!$A$1,L144,"")</f>
        <v/>
      </c>
      <c r="P144" s="16" t="str">
        <f>IF(I144=CRQ!$A$1-1,L144,"")</f>
        <v/>
      </c>
    </row>
    <row r="145" spans="1:16" ht="12.75" customHeight="1" x14ac:dyDescent="0.2">
      <c r="A145" s="14"/>
      <c r="B145" s="14"/>
      <c r="C145" s="14"/>
      <c r="D145" s="14"/>
      <c r="E145" s="14"/>
      <c r="F145" s="91"/>
      <c r="G145" s="14"/>
      <c r="H145" s="15"/>
      <c r="I145" s="15"/>
      <c r="J145" s="16"/>
      <c r="K145" s="19" t="str">
        <f t="shared" si="18"/>
        <v>NON</v>
      </c>
      <c r="L145" s="16" t="str">
        <f t="shared" si="19"/>
        <v>Z</v>
      </c>
      <c r="M145" s="16" t="str">
        <f t="shared" si="20"/>
        <v/>
      </c>
      <c r="N145" s="16" t="str">
        <f t="shared" si="21"/>
        <v/>
      </c>
      <c r="O145" s="16" t="str">
        <f>IF(H145=CRQ!$A$1,L145,"")</f>
        <v/>
      </c>
      <c r="P145" s="16" t="str">
        <f>IF(I145=CRQ!$A$1-1,L145,"")</f>
        <v/>
      </c>
    </row>
    <row r="146" spans="1:16" ht="12.75" customHeight="1" x14ac:dyDescent="0.2">
      <c r="A146" s="14"/>
      <c r="B146" s="14"/>
      <c r="C146" s="14"/>
      <c r="D146" s="14"/>
      <c r="E146" s="14"/>
      <c r="F146" s="91"/>
      <c r="G146" s="14"/>
      <c r="H146" s="15"/>
      <c r="I146" s="15"/>
      <c r="J146" s="16"/>
      <c r="K146" s="19" t="str">
        <f t="shared" si="18"/>
        <v>NON</v>
      </c>
      <c r="L146" s="16" t="str">
        <f t="shared" si="19"/>
        <v>Z</v>
      </c>
      <c r="M146" s="16" t="str">
        <f t="shared" si="20"/>
        <v/>
      </c>
      <c r="N146" s="16" t="str">
        <f t="shared" si="21"/>
        <v/>
      </c>
      <c r="O146" s="16" t="str">
        <f>IF(H146=CRQ!$A$1,L146,"")</f>
        <v/>
      </c>
      <c r="P146" s="16" t="str">
        <f>IF(I146=CRQ!$A$1-1,L146,"")</f>
        <v/>
      </c>
    </row>
    <row r="147" spans="1:16" ht="12.75" customHeight="1" x14ac:dyDescent="0.2">
      <c r="A147" s="14"/>
      <c r="B147" s="14"/>
      <c r="C147" s="14"/>
      <c r="D147" s="14"/>
      <c r="E147" s="14"/>
      <c r="F147" s="91"/>
      <c r="G147" s="14"/>
      <c r="H147" s="15"/>
      <c r="I147" s="15"/>
      <c r="J147" s="16"/>
      <c r="K147" s="14" t="str">
        <f t="shared" si="18"/>
        <v>NON</v>
      </c>
      <c r="L147" s="16" t="str">
        <f t="shared" si="19"/>
        <v>Z</v>
      </c>
      <c r="M147" s="16" t="str">
        <f t="shared" si="20"/>
        <v/>
      </c>
      <c r="N147" s="16" t="str">
        <f t="shared" si="21"/>
        <v/>
      </c>
      <c r="O147" s="16" t="str">
        <f>IF(H147=CRQ!$A$1,L147,"")</f>
        <v/>
      </c>
      <c r="P147" s="16" t="str">
        <f>IF(I147=CRQ!$A$1-1,L147,"")</f>
        <v/>
      </c>
    </row>
    <row r="148" spans="1:16" ht="12.75" customHeight="1" x14ac:dyDescent="0.2">
      <c r="A148" s="14"/>
      <c r="B148" s="14"/>
      <c r="C148" s="14"/>
      <c r="D148" s="14"/>
      <c r="E148" s="14"/>
      <c r="F148" s="91"/>
      <c r="G148" s="14"/>
      <c r="H148" s="15"/>
      <c r="I148" s="15"/>
      <c r="J148" s="16"/>
      <c r="K148" s="19" t="str">
        <f t="shared" si="18"/>
        <v>NON</v>
      </c>
      <c r="L148" s="16" t="str">
        <f t="shared" si="19"/>
        <v>Z</v>
      </c>
      <c r="M148" s="16" t="str">
        <f t="shared" si="20"/>
        <v/>
      </c>
      <c r="N148" s="16" t="str">
        <f t="shared" si="21"/>
        <v/>
      </c>
      <c r="O148" s="16" t="str">
        <f>IF(H148=CRQ!$A$1,L148,"")</f>
        <v/>
      </c>
      <c r="P148" s="16" t="str">
        <f>IF(I148=CRQ!$A$1-1,L148,"")</f>
        <v/>
      </c>
    </row>
    <row r="149" spans="1:16" ht="12.75" customHeight="1" x14ac:dyDescent="0.2">
      <c r="A149" s="14"/>
      <c r="B149" s="14"/>
      <c r="C149" s="14"/>
      <c r="D149" s="14"/>
      <c r="E149" s="14"/>
      <c r="F149" s="91"/>
      <c r="G149" s="14"/>
      <c r="H149" s="15"/>
      <c r="I149" s="15"/>
      <c r="J149" s="16"/>
      <c r="K149" s="19" t="str">
        <f t="shared" si="18"/>
        <v>NON</v>
      </c>
      <c r="L149" s="16" t="str">
        <f t="shared" si="19"/>
        <v>Z</v>
      </c>
      <c r="M149" s="16" t="str">
        <f t="shared" si="20"/>
        <v/>
      </c>
      <c r="N149" s="16" t="str">
        <f t="shared" si="21"/>
        <v/>
      </c>
      <c r="O149" s="16" t="str">
        <f>IF(H149=CRQ!$A$1,L149,"")</f>
        <v/>
      </c>
      <c r="P149" s="16" t="str">
        <f>IF(I149=CRQ!$A$1-1,L149,"")</f>
        <v/>
      </c>
    </row>
    <row r="150" spans="1:16" ht="12.75" customHeight="1" x14ac:dyDescent="0.2">
      <c r="A150" s="14"/>
      <c r="B150" s="14"/>
      <c r="C150" s="14"/>
      <c r="D150" s="14"/>
      <c r="E150" s="14"/>
      <c r="F150" s="91"/>
      <c r="G150" s="14"/>
      <c r="H150" s="15"/>
      <c r="I150" s="15"/>
      <c r="J150" s="16"/>
      <c r="K150" s="19" t="str">
        <f t="shared" si="18"/>
        <v>NON</v>
      </c>
      <c r="L150" s="16" t="str">
        <f t="shared" si="19"/>
        <v>Z</v>
      </c>
      <c r="M150" s="16" t="str">
        <f t="shared" si="20"/>
        <v/>
      </c>
      <c r="N150" s="16" t="str">
        <f t="shared" si="21"/>
        <v/>
      </c>
      <c r="O150" s="16" t="str">
        <f>IF(H150=CRQ!$A$1,L150,"")</f>
        <v/>
      </c>
      <c r="P150" s="16" t="str">
        <f>IF(I150=CRQ!$A$1-1,L150,"")</f>
        <v/>
      </c>
    </row>
  </sheetData>
  <sortState ref="A3:P132">
    <sortCondition ref="H3:H132"/>
  </sortState>
  <conditionalFormatting sqref="H1:I3 H48:I55 H37:I46 H57:I96 H5:I35">
    <cfRule type="timePeriod" dxfId="1116" priority="56" timePeriod="thisWeek">
      <formula>AND(TODAY()-ROUNDDOWN(H1,0)&lt;=WEEKDAY(TODAY())-1,ROUNDDOWN(H1,0)-TODAY()&lt;=7-WEEKDAY(TODAY()))</formula>
    </cfRule>
    <cfRule type="timePeriod" dxfId="1115" priority="57" timePeriod="nextWeek">
      <formula>AND(ROUNDDOWN(H1,0)-TODAY()&gt;(7-WEEKDAY(TODAY())),ROUNDDOWN(H1,0)-TODAY()&lt;(15-WEEKDAY(TODAY())))</formula>
    </cfRule>
    <cfRule type="timePeriod" dxfId="1114" priority="58" timePeriod="tomorrow">
      <formula>FLOOR(H1,1)=TODAY()+1</formula>
    </cfRule>
  </conditionalFormatting>
  <conditionalFormatting sqref="I1:I3 I48:I55 I37:I46 I57:I96 I5:I35">
    <cfRule type="timePeriod" dxfId="1113" priority="54" timePeriod="today">
      <formula>FLOOR(I1,1)=TODAY()</formula>
    </cfRule>
    <cfRule type="timePeriod" dxfId="1112" priority="55" timePeriod="yesterday">
      <formula>FLOOR(I1,1)=TODAY()-1</formula>
    </cfRule>
  </conditionalFormatting>
  <conditionalFormatting sqref="H4:I4">
    <cfRule type="timePeriod" dxfId="1111" priority="40" timePeriod="thisWeek">
      <formula>AND(TODAY()-ROUNDDOWN(H4,0)&lt;=WEEKDAY(TODAY())-1,ROUNDDOWN(H4,0)-TODAY()&lt;=7-WEEKDAY(TODAY()))</formula>
    </cfRule>
    <cfRule type="timePeriod" dxfId="1110" priority="41" timePeriod="nextWeek">
      <formula>AND(ROUNDDOWN(H4,0)-TODAY()&gt;(7-WEEKDAY(TODAY())),ROUNDDOWN(H4,0)-TODAY()&lt;(15-WEEKDAY(TODAY())))</formula>
    </cfRule>
    <cfRule type="timePeriod" dxfId="1109" priority="42" timePeriod="tomorrow">
      <formula>FLOOR(H4,1)=TODAY()+1</formula>
    </cfRule>
  </conditionalFormatting>
  <conditionalFormatting sqref="I4">
    <cfRule type="timePeriod" dxfId="1108" priority="38" timePeriod="today">
      <formula>FLOOR(I4,1)=TODAY()</formula>
    </cfRule>
    <cfRule type="timePeriod" dxfId="1107" priority="39" timePeriod="yesterday">
      <formula>FLOOR(I4,1)=TODAY()-1</formula>
    </cfRule>
  </conditionalFormatting>
  <conditionalFormatting sqref="D4">
    <cfRule type="duplicateValues" dxfId="1106" priority="43"/>
    <cfRule type="duplicateValues" dxfId="1105" priority="44"/>
    <cfRule type="duplicateValues" dxfId="1104" priority="45"/>
  </conditionalFormatting>
  <conditionalFormatting sqref="H47:I47">
    <cfRule type="timePeriod" dxfId="1103" priority="32" timePeriod="thisWeek">
      <formula>AND(TODAY()-ROUNDDOWN(H47,0)&lt;=WEEKDAY(TODAY())-1,ROUNDDOWN(H47,0)-TODAY()&lt;=7-WEEKDAY(TODAY()))</formula>
    </cfRule>
    <cfRule type="timePeriod" dxfId="1102" priority="33" timePeriod="nextWeek">
      <formula>AND(ROUNDDOWN(H47,0)-TODAY()&gt;(7-WEEKDAY(TODAY())),ROUNDDOWN(H47,0)-TODAY()&lt;(15-WEEKDAY(TODAY())))</formula>
    </cfRule>
    <cfRule type="timePeriod" dxfId="1101" priority="34" timePeriod="tomorrow">
      <formula>FLOOR(H47,1)=TODAY()+1</formula>
    </cfRule>
  </conditionalFormatting>
  <conditionalFormatting sqref="I47">
    <cfRule type="timePeriod" dxfId="1100" priority="30" timePeriod="today">
      <formula>FLOOR(I47,1)=TODAY()</formula>
    </cfRule>
    <cfRule type="timePeriod" dxfId="1099" priority="31" timePeriod="yesterday">
      <formula>FLOOR(I47,1)=TODAY()-1</formula>
    </cfRule>
  </conditionalFormatting>
  <conditionalFormatting sqref="D47">
    <cfRule type="duplicateValues" dxfId="1098" priority="35"/>
    <cfRule type="duplicateValues" dxfId="1097" priority="36"/>
    <cfRule type="duplicateValues" dxfId="1096" priority="37"/>
  </conditionalFormatting>
  <conditionalFormatting sqref="H56:I56">
    <cfRule type="timePeriod" dxfId="1095" priority="24" timePeriod="thisWeek">
      <formula>AND(TODAY()-ROUNDDOWN(H56,0)&lt;=WEEKDAY(TODAY())-1,ROUNDDOWN(H56,0)-TODAY()&lt;=7-WEEKDAY(TODAY()))</formula>
    </cfRule>
    <cfRule type="timePeriod" dxfId="1094" priority="25" timePeriod="nextWeek">
      <formula>AND(ROUNDDOWN(H56,0)-TODAY()&gt;(7-WEEKDAY(TODAY())),ROUNDDOWN(H56,0)-TODAY()&lt;(15-WEEKDAY(TODAY())))</formula>
    </cfRule>
    <cfRule type="timePeriod" dxfId="1093" priority="26" timePeriod="tomorrow">
      <formula>FLOOR(H56,1)=TODAY()+1</formula>
    </cfRule>
  </conditionalFormatting>
  <conditionalFormatting sqref="I56">
    <cfRule type="timePeriod" dxfId="1092" priority="22" timePeriod="today">
      <formula>FLOOR(I56,1)=TODAY()</formula>
    </cfRule>
    <cfRule type="timePeriod" dxfId="1091" priority="23" timePeriod="yesterday">
      <formula>FLOOR(I56,1)=TODAY()-1</formula>
    </cfRule>
  </conditionalFormatting>
  <conditionalFormatting sqref="D56">
    <cfRule type="duplicateValues" dxfId="1090" priority="27"/>
    <cfRule type="duplicateValues" dxfId="1089" priority="28"/>
    <cfRule type="duplicateValues" dxfId="1088" priority="29"/>
  </conditionalFormatting>
  <conditionalFormatting sqref="H36:I36">
    <cfRule type="timePeriod" dxfId="1087" priority="16" timePeriod="thisWeek">
      <formula>AND(TODAY()-ROUNDDOWN(H36,0)&lt;=WEEKDAY(TODAY())-1,ROUNDDOWN(H36,0)-TODAY()&lt;=7-WEEKDAY(TODAY()))</formula>
    </cfRule>
    <cfRule type="timePeriod" dxfId="1086" priority="17" timePeriod="nextWeek">
      <formula>AND(ROUNDDOWN(H36,0)-TODAY()&gt;(7-WEEKDAY(TODAY())),ROUNDDOWN(H36,0)-TODAY()&lt;(15-WEEKDAY(TODAY())))</formula>
    </cfRule>
    <cfRule type="timePeriod" dxfId="1085" priority="18" timePeriod="tomorrow">
      <formula>FLOOR(H36,1)=TODAY()+1</formula>
    </cfRule>
  </conditionalFormatting>
  <conditionalFormatting sqref="I36">
    <cfRule type="timePeriod" dxfId="1084" priority="14" timePeriod="today">
      <formula>FLOOR(I36,1)=TODAY()</formula>
    </cfRule>
    <cfRule type="timePeriod" dxfId="1083" priority="15" timePeriod="yesterday">
      <formula>FLOOR(I36,1)=TODAY()-1</formula>
    </cfRule>
  </conditionalFormatting>
  <conditionalFormatting sqref="D36">
    <cfRule type="duplicateValues" dxfId="1082" priority="19"/>
    <cfRule type="duplicateValues" dxfId="1081" priority="20"/>
    <cfRule type="duplicateValues" dxfId="1080" priority="21"/>
  </conditionalFormatting>
  <conditionalFormatting sqref="D1:D3 D5:D35 D48:D55 D57:D96 D37:D46">
    <cfRule type="duplicateValues" dxfId="1079" priority="97"/>
    <cfRule type="duplicateValues" dxfId="1078" priority="98"/>
    <cfRule type="duplicateValues" dxfId="1077" priority="99"/>
  </conditionalFormatting>
  <conditionalFormatting sqref="D151:D1048576 D1:D132">
    <cfRule type="duplicateValues" dxfId="1076" priority="13"/>
  </conditionalFormatting>
  <conditionalFormatting sqref="D133:D134">
    <cfRule type="duplicateValues" dxfId="1075" priority="12"/>
  </conditionalFormatting>
  <conditionalFormatting sqref="D135">
    <cfRule type="duplicateValues" dxfId="1074" priority="11"/>
  </conditionalFormatting>
  <conditionalFormatting sqref="D136">
    <cfRule type="duplicateValues" dxfId="1073" priority="10"/>
  </conditionalFormatting>
  <conditionalFormatting sqref="D137">
    <cfRule type="duplicateValues" dxfId="1072" priority="9"/>
  </conditionalFormatting>
  <conditionalFormatting sqref="D138">
    <cfRule type="duplicateValues" dxfId="1071" priority="8"/>
  </conditionalFormatting>
  <conditionalFormatting sqref="D139">
    <cfRule type="duplicateValues" dxfId="1070" priority="7"/>
  </conditionalFormatting>
  <conditionalFormatting sqref="D140:D141">
    <cfRule type="duplicateValues" dxfId="1069" priority="6"/>
  </conditionalFormatting>
  <conditionalFormatting sqref="D142:D143">
    <cfRule type="duplicateValues" dxfId="1068" priority="5"/>
  </conditionalFormatting>
  <conditionalFormatting sqref="D144:D145">
    <cfRule type="duplicateValues" dxfId="1067" priority="4"/>
  </conditionalFormatting>
  <conditionalFormatting sqref="D146:D147">
    <cfRule type="duplicateValues" dxfId="1066" priority="3"/>
  </conditionalFormatting>
  <conditionalFormatting sqref="D148:D149">
    <cfRule type="duplicateValues" dxfId="1065" priority="2"/>
  </conditionalFormatting>
  <conditionalFormatting sqref="D150">
    <cfRule type="duplicateValues" dxfId="1064" priority="566"/>
  </conditionalFormatting>
  <pageMargins left="0.7" right="0.7" top="0.75" bottom="0.75" header="0.3" footer="0.3"/>
  <pageSetup paperSize="9" scale="5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0"/>
  <sheetViews>
    <sheetView workbookViewId="0">
      <pane ySplit="2" topLeftCell="A64" activePane="bottomLeft" state="frozen"/>
      <selection activeCell="D13" sqref="D13"/>
      <selection pane="bottomLeft" activeCell="D13" sqref="D13"/>
    </sheetView>
  </sheetViews>
  <sheetFormatPr baseColWidth="10" defaultRowHeight="12.75" customHeight="1" x14ac:dyDescent="0.2"/>
  <cols>
    <col min="1" max="1" width="5.5703125" style="17" bestFit="1" customWidth="1"/>
    <col min="2" max="2" width="6.140625" style="17" bestFit="1" customWidth="1"/>
    <col min="3" max="3" width="2" style="17" bestFit="1" customWidth="1"/>
    <col min="4" max="4" width="17.85546875" style="17" bestFit="1" customWidth="1"/>
    <col min="5" max="5" width="19.28515625" style="17" bestFit="1" customWidth="1"/>
    <col min="6" max="6" width="11.7109375" style="94" bestFit="1" customWidth="1"/>
    <col min="7" max="7" width="4.85546875" style="17" bestFit="1" customWidth="1"/>
    <col min="8" max="9" width="9.28515625" style="21" bestFit="1" customWidth="1"/>
    <col min="10" max="10" width="9" style="23" bestFit="1" customWidth="1"/>
    <col min="11" max="11" width="9.28515625" style="17" bestFit="1" customWidth="1"/>
    <col min="12" max="12" width="2.140625" style="23" bestFit="1" customWidth="1"/>
    <col min="13" max="13" width="1.85546875" style="23" bestFit="1" customWidth="1"/>
    <col min="14" max="14" width="2" style="23" bestFit="1" customWidth="1"/>
    <col min="15" max="15" width="2.5703125" style="23" bestFit="1" customWidth="1"/>
    <col min="16" max="16" width="3.28515625" style="23" bestFit="1" customWidth="1"/>
    <col min="17" max="17" width="1.85546875" style="23" customWidth="1"/>
    <col min="18" max="18" width="4.140625" style="23" bestFit="1" customWidth="1"/>
    <col min="19" max="19" width="1.85546875" style="17" bestFit="1" customWidth="1"/>
    <col min="20" max="22" width="2.7109375" style="17" bestFit="1" customWidth="1"/>
    <col min="23" max="16384" width="11.42578125" style="17"/>
  </cols>
  <sheetData>
    <row r="1" spans="1:22" ht="12.75" customHeight="1" thickBot="1" x14ac:dyDescent="0.25">
      <c r="A1" s="28"/>
      <c r="B1" s="29"/>
      <c r="C1" s="29"/>
      <c r="D1" s="29"/>
      <c r="E1" s="28"/>
      <c r="F1" s="95"/>
      <c r="G1" s="29"/>
      <c r="H1" s="5"/>
      <c r="I1" s="5"/>
      <c r="K1" s="27" t="s">
        <v>13</v>
      </c>
      <c r="L1" s="7"/>
      <c r="Q1" s="32"/>
      <c r="R1" s="8"/>
      <c r="S1" s="65" t="s">
        <v>14</v>
      </c>
      <c r="T1" s="66" t="s">
        <v>15</v>
      </c>
      <c r="U1" s="67" t="s">
        <v>16</v>
      </c>
      <c r="V1" s="68" t="s">
        <v>40</v>
      </c>
    </row>
    <row r="2" spans="1:22" ht="12.75" customHeight="1" x14ac:dyDescent="0.2">
      <c r="A2" s="30"/>
      <c r="B2" s="31" t="s">
        <v>2</v>
      </c>
      <c r="C2" s="31" t="s">
        <v>34</v>
      </c>
      <c r="D2" s="31"/>
      <c r="E2" s="31"/>
      <c r="F2" s="96"/>
      <c r="G2" s="31"/>
      <c r="H2" s="11" t="s">
        <v>0</v>
      </c>
      <c r="I2" s="11" t="s">
        <v>1</v>
      </c>
      <c r="J2" s="121" t="s">
        <v>52</v>
      </c>
      <c r="K2" s="12">
        <f>CRQ!A1</f>
        <v>42905</v>
      </c>
      <c r="L2" s="10" t="s">
        <v>42</v>
      </c>
      <c r="M2" s="10" t="s">
        <v>41</v>
      </c>
      <c r="N2" s="10" t="s">
        <v>34</v>
      </c>
      <c r="O2" s="10" t="s">
        <v>0</v>
      </c>
      <c r="P2" s="10" t="s">
        <v>48</v>
      </c>
      <c r="Q2" s="33"/>
      <c r="R2" s="47" t="s">
        <v>41</v>
      </c>
      <c r="S2" s="43">
        <f>COUNTIF($M:$M,S1)</f>
        <v>4</v>
      </c>
      <c r="T2" s="44">
        <f>COUNTIF($M:$M,T1)</f>
        <v>15</v>
      </c>
      <c r="U2" s="45">
        <f>COUNTIF($M:$M,U1)</f>
        <v>71</v>
      </c>
      <c r="V2" s="46">
        <f>SUM(S2:U2)</f>
        <v>90</v>
      </c>
    </row>
    <row r="3" spans="1:22" ht="12.75" customHeight="1" x14ac:dyDescent="0.2">
      <c r="A3" s="14"/>
      <c r="B3" s="14" t="s">
        <v>4</v>
      </c>
      <c r="C3" s="14"/>
      <c r="D3" s="14"/>
      <c r="E3" s="14"/>
      <c r="F3" s="91"/>
      <c r="G3" s="14"/>
      <c r="H3" s="15">
        <v>42894</v>
      </c>
      <c r="I3" s="15">
        <v>42899</v>
      </c>
      <c r="J3" s="122" t="s">
        <v>54</v>
      </c>
      <c r="K3" s="14" t="str">
        <f t="shared" ref="K3:K34" si="0">IF(AND($K$2&gt;=H3,$K$2&lt;=I3),"OUI","NON")</f>
        <v>NON</v>
      </c>
      <c r="L3" s="16" t="str">
        <f t="shared" ref="L3:L34" si="1">IF(OR(B3="CES",B3="CNE",B3="LTN",B3="SLT",B3="ASP"),"X",IF(OR(B3="ACH",B3="ADC",B3="ADJ",B3="MAJ",B3="MJR",B3="MDL",B3="MCH",B3="MDC",B3="SGT",B3="SGC",B3="SCH"),"Y","Z"))</f>
        <v>X</v>
      </c>
      <c r="M3" s="16" t="str">
        <f t="shared" ref="M3:M34" si="2">IF(K3="OUI",L3,"")</f>
        <v/>
      </c>
      <c r="N3" s="16" t="str">
        <f t="shared" ref="N3:N34" si="3">IF(C3="R",M3,"")</f>
        <v/>
      </c>
      <c r="O3" s="16" t="str">
        <f>IF(H3=CRQ!$A$1,L3,"")</f>
        <v/>
      </c>
      <c r="P3" s="16" t="str">
        <f>IF(I3=CRQ!$A$1-1,L3,"")</f>
        <v/>
      </c>
      <c r="Q3" s="32"/>
      <c r="R3" s="63" t="s">
        <v>34</v>
      </c>
      <c r="S3" s="42">
        <f>COUNTIF($N:$N,S1)</f>
        <v>0</v>
      </c>
      <c r="T3" s="14">
        <f>COUNTIF($N:$N,T1)</f>
        <v>0</v>
      </c>
      <c r="U3" s="38">
        <f>COUNTIF($N:$N,U1)</f>
        <v>0</v>
      </c>
      <c r="V3" s="39">
        <f>SUM(S3:U3)</f>
        <v>0</v>
      </c>
    </row>
    <row r="4" spans="1:22" ht="12.75" customHeight="1" x14ac:dyDescent="0.2">
      <c r="A4" s="14"/>
      <c r="B4" s="14" t="s">
        <v>4</v>
      </c>
      <c r="C4" s="14"/>
      <c r="D4" s="14"/>
      <c r="E4" s="14"/>
      <c r="F4" s="91"/>
      <c r="G4" s="14"/>
      <c r="H4" s="15">
        <v>42901</v>
      </c>
      <c r="I4" s="15">
        <v>42953</v>
      </c>
      <c r="J4" s="122"/>
      <c r="K4" s="14" t="str">
        <f t="shared" si="0"/>
        <v>OUI</v>
      </c>
      <c r="L4" s="16" t="str">
        <f t="shared" si="1"/>
        <v>X</v>
      </c>
      <c r="M4" s="16" t="str">
        <f t="shared" si="2"/>
        <v>X</v>
      </c>
      <c r="N4" s="16" t="str">
        <f t="shared" si="3"/>
        <v/>
      </c>
      <c r="O4" s="16" t="str">
        <f>IF(H4=CRQ!$A$1,L4,"")</f>
        <v/>
      </c>
      <c r="P4" s="16" t="str">
        <f>IF(I4=CRQ!$A$1-1,L4,"")</f>
        <v/>
      </c>
      <c r="Q4" s="8"/>
      <c r="R4" s="63" t="s">
        <v>0</v>
      </c>
      <c r="S4" s="42">
        <f>COUNTIF($O:$O,S1)</f>
        <v>0</v>
      </c>
      <c r="T4" s="14">
        <f>COUNTIF($O:$O,T1)</f>
        <v>1</v>
      </c>
      <c r="U4" s="38">
        <f>COUNTIF($O:$O,U1)</f>
        <v>0</v>
      </c>
      <c r="V4" s="40">
        <f>SUM(S4:U4)</f>
        <v>1</v>
      </c>
    </row>
    <row r="5" spans="1:22" ht="12.75" customHeight="1" thickBot="1" x14ac:dyDescent="0.25">
      <c r="A5" s="14"/>
      <c r="B5" s="14" t="s">
        <v>4</v>
      </c>
      <c r="C5" s="14"/>
      <c r="D5" s="14"/>
      <c r="E5" s="14"/>
      <c r="F5" s="91"/>
      <c r="G5" s="14"/>
      <c r="H5" s="15">
        <v>42898</v>
      </c>
      <c r="I5" s="15">
        <v>42953</v>
      </c>
      <c r="J5" s="122"/>
      <c r="K5" s="14" t="str">
        <f t="shared" si="0"/>
        <v>OUI</v>
      </c>
      <c r="L5" s="16" t="str">
        <f t="shared" si="1"/>
        <v>X</v>
      </c>
      <c r="M5" s="16" t="str">
        <f t="shared" si="2"/>
        <v>X</v>
      </c>
      <c r="N5" s="16" t="str">
        <f t="shared" si="3"/>
        <v/>
      </c>
      <c r="O5" s="16" t="str">
        <f>IF(H5=CRQ!$A$1,L5,"")</f>
        <v/>
      </c>
      <c r="P5" s="16" t="str">
        <f>IF(I5=CRQ!$A$1-1,L5,"")</f>
        <v/>
      </c>
      <c r="Q5" s="8"/>
      <c r="R5" s="64" t="s">
        <v>1</v>
      </c>
      <c r="S5" s="20">
        <f>COUNTIF($P:$P,S1)</f>
        <v>0</v>
      </c>
      <c r="T5" s="13">
        <f>COUNTIF($P:$P,T1)</f>
        <v>0</v>
      </c>
      <c r="U5" s="34">
        <f>COUNTIF($P:$P,U1)</f>
        <v>1</v>
      </c>
      <c r="V5" s="41">
        <f>SUM(S5:U5)</f>
        <v>1</v>
      </c>
    </row>
    <row r="6" spans="1:22" ht="12.75" customHeight="1" x14ac:dyDescent="0.2">
      <c r="A6" s="14"/>
      <c r="B6" s="14" t="s">
        <v>8</v>
      </c>
      <c r="C6" s="14"/>
      <c r="D6" s="14"/>
      <c r="E6" s="14"/>
      <c r="F6" s="91"/>
      <c r="G6" s="14"/>
      <c r="H6" s="15">
        <v>42894</v>
      </c>
      <c r="I6" s="15">
        <v>42953</v>
      </c>
      <c r="J6" s="122"/>
      <c r="K6" s="14" t="str">
        <f t="shared" si="0"/>
        <v>OUI</v>
      </c>
      <c r="L6" s="16" t="str">
        <f t="shared" si="1"/>
        <v>X</v>
      </c>
      <c r="M6" s="16" t="str">
        <f t="shared" si="2"/>
        <v>X</v>
      </c>
      <c r="N6" s="16" t="str">
        <f t="shared" si="3"/>
        <v/>
      </c>
      <c r="O6" s="16" t="str">
        <f>IF(H6=CRQ!$A$1,L6,"")</f>
        <v/>
      </c>
      <c r="P6" s="16" t="str">
        <f>IF(I6=CRQ!$A$1-1,L6,"")</f>
        <v/>
      </c>
      <c r="Q6" s="8"/>
      <c r="R6" s="8"/>
    </row>
    <row r="7" spans="1:22" ht="12.75" customHeight="1" x14ac:dyDescent="0.2">
      <c r="A7" s="14"/>
      <c r="B7" s="14" t="s">
        <v>8</v>
      </c>
      <c r="C7" s="14"/>
      <c r="D7" s="14"/>
      <c r="E7" s="14"/>
      <c r="F7" s="91"/>
      <c r="G7" s="14"/>
      <c r="H7" s="15">
        <v>42894</v>
      </c>
      <c r="I7" s="15">
        <v>42953</v>
      </c>
      <c r="J7" s="122"/>
      <c r="K7" s="14" t="str">
        <f t="shared" si="0"/>
        <v>OUI</v>
      </c>
      <c r="L7" s="16" t="str">
        <f t="shared" si="1"/>
        <v>X</v>
      </c>
      <c r="M7" s="16" t="str">
        <f t="shared" si="2"/>
        <v>X</v>
      </c>
      <c r="N7" s="16" t="str">
        <f t="shared" si="3"/>
        <v/>
      </c>
      <c r="O7" s="16" t="str">
        <f>IF(H7=CRQ!$A$1,L7,"")</f>
        <v/>
      </c>
      <c r="P7" s="16" t="str">
        <f>IF(I7=CRQ!$A$1-1,L7,"")</f>
        <v/>
      </c>
      <c r="Q7" s="8"/>
      <c r="R7" s="8"/>
    </row>
    <row r="8" spans="1:22" ht="12.75" customHeight="1" x14ac:dyDescent="0.2">
      <c r="A8" s="14"/>
      <c r="B8" s="14" t="s">
        <v>9</v>
      </c>
      <c r="C8" s="14"/>
      <c r="D8" s="14"/>
      <c r="E8" s="14"/>
      <c r="F8" s="91"/>
      <c r="G8" s="14"/>
      <c r="H8" s="15">
        <v>42894</v>
      </c>
      <c r="I8" s="15">
        <v>42953</v>
      </c>
      <c r="J8" s="122"/>
      <c r="K8" s="14" t="str">
        <f t="shared" si="0"/>
        <v>OUI</v>
      </c>
      <c r="L8" s="16" t="str">
        <f t="shared" si="1"/>
        <v>Y</v>
      </c>
      <c r="M8" s="16" t="str">
        <f t="shared" si="2"/>
        <v>Y</v>
      </c>
      <c r="N8" s="16" t="str">
        <f t="shared" si="3"/>
        <v/>
      </c>
      <c r="O8" s="16" t="str">
        <f>IF(H8=CRQ!$A$1,L8,"")</f>
        <v/>
      </c>
      <c r="P8" s="16" t="str">
        <f>IF(I8=CRQ!$A$1-1,L8,"")</f>
        <v/>
      </c>
      <c r="Q8" s="8"/>
      <c r="R8" s="8"/>
    </row>
    <row r="9" spans="1:22" ht="12.75" customHeight="1" x14ac:dyDescent="0.2">
      <c r="A9" s="14"/>
      <c r="B9" s="14" t="s">
        <v>9</v>
      </c>
      <c r="C9" s="14"/>
      <c r="D9" s="14"/>
      <c r="E9" s="14"/>
      <c r="F9" s="91"/>
      <c r="G9" s="14"/>
      <c r="H9" s="15">
        <v>42894</v>
      </c>
      <c r="I9" s="15">
        <v>42953</v>
      </c>
      <c r="J9" s="122"/>
      <c r="K9" s="14" t="str">
        <f t="shared" si="0"/>
        <v>OUI</v>
      </c>
      <c r="L9" s="16" t="str">
        <f t="shared" si="1"/>
        <v>Y</v>
      </c>
      <c r="M9" s="16" t="str">
        <f t="shared" si="2"/>
        <v>Y</v>
      </c>
      <c r="N9" s="16" t="str">
        <f t="shared" si="3"/>
        <v/>
      </c>
      <c r="O9" s="16" t="str">
        <f>IF(H9=CRQ!$A$1,L9,"")</f>
        <v/>
      </c>
      <c r="P9" s="16" t="str">
        <f>IF(I9=CRQ!$A$1-1,L9,"")</f>
        <v/>
      </c>
      <c r="Q9" s="8"/>
      <c r="R9" s="8"/>
    </row>
    <row r="10" spans="1:22" ht="12.75" customHeight="1" x14ac:dyDescent="0.2">
      <c r="A10" s="14"/>
      <c r="B10" s="14" t="s">
        <v>36</v>
      </c>
      <c r="C10" s="14"/>
      <c r="D10" s="14"/>
      <c r="E10" s="14"/>
      <c r="F10" s="91"/>
      <c r="G10" s="14"/>
      <c r="H10" s="15">
        <v>42894</v>
      </c>
      <c r="I10" s="15">
        <v>42953</v>
      </c>
      <c r="J10" s="122"/>
      <c r="K10" s="14" t="str">
        <f t="shared" si="0"/>
        <v>OUI</v>
      </c>
      <c r="L10" s="16" t="str">
        <f t="shared" si="1"/>
        <v>Y</v>
      </c>
      <c r="M10" s="16" t="str">
        <f t="shared" si="2"/>
        <v>Y</v>
      </c>
      <c r="N10" s="16" t="str">
        <f t="shared" si="3"/>
        <v/>
      </c>
      <c r="O10" s="16" t="str">
        <f>IF(H10=CRQ!$A$1,L10,"")</f>
        <v/>
      </c>
      <c r="P10" s="16" t="str">
        <f>IF(I10=CRQ!$A$1-1,L10,"")</f>
        <v/>
      </c>
      <c r="Q10" s="8"/>
      <c r="R10" s="8"/>
    </row>
    <row r="11" spans="1:22" ht="12.75" customHeight="1" x14ac:dyDescent="0.2">
      <c r="A11" s="14"/>
      <c r="B11" s="14" t="s">
        <v>32</v>
      </c>
      <c r="C11" s="14"/>
      <c r="D11" s="14"/>
      <c r="E11" s="14"/>
      <c r="F11" s="91"/>
      <c r="G11" s="14"/>
      <c r="H11" s="15">
        <v>42894</v>
      </c>
      <c r="I11" s="15">
        <v>42953</v>
      </c>
      <c r="J11" s="122"/>
      <c r="K11" s="14" t="str">
        <f t="shared" si="0"/>
        <v>OUI</v>
      </c>
      <c r="L11" s="16" t="str">
        <f t="shared" si="1"/>
        <v>Y</v>
      </c>
      <c r="M11" s="16" t="str">
        <f t="shared" si="2"/>
        <v>Y</v>
      </c>
      <c r="N11" s="16" t="str">
        <f t="shared" si="3"/>
        <v/>
      </c>
      <c r="O11" s="16" t="str">
        <f>IF(H11=CRQ!$A$1,L11,"")</f>
        <v/>
      </c>
      <c r="P11" s="16" t="str">
        <f>IF(I11=CRQ!$A$1-1,L11,"")</f>
        <v/>
      </c>
      <c r="Q11" s="8"/>
      <c r="R11" s="8"/>
    </row>
    <row r="12" spans="1:22" ht="12.75" customHeight="1" x14ac:dyDescent="0.2">
      <c r="A12" s="14"/>
      <c r="B12" s="14" t="s">
        <v>32</v>
      </c>
      <c r="C12" s="14"/>
      <c r="D12" s="14"/>
      <c r="E12" s="14"/>
      <c r="F12" s="91"/>
      <c r="G12" s="14"/>
      <c r="H12" s="15">
        <v>42894</v>
      </c>
      <c r="I12" s="15">
        <v>42953</v>
      </c>
      <c r="J12" s="122"/>
      <c r="K12" s="14" t="str">
        <f t="shared" si="0"/>
        <v>OUI</v>
      </c>
      <c r="L12" s="16" t="str">
        <f t="shared" si="1"/>
        <v>Y</v>
      </c>
      <c r="M12" s="16" t="str">
        <f t="shared" si="2"/>
        <v>Y</v>
      </c>
      <c r="N12" s="16" t="str">
        <f t="shared" si="3"/>
        <v/>
      </c>
      <c r="O12" s="16" t="str">
        <f>IF(H12=CRQ!$A$1,L12,"")</f>
        <v/>
      </c>
      <c r="P12" s="16" t="str">
        <f>IF(I12=CRQ!$A$1-1,L12,"")</f>
        <v/>
      </c>
      <c r="Q12" s="8"/>
      <c r="R12" s="8"/>
    </row>
    <row r="13" spans="1:22" ht="12.75" customHeight="1" x14ac:dyDescent="0.2">
      <c r="A13" s="14"/>
      <c r="B13" s="14" t="s">
        <v>32</v>
      </c>
      <c r="C13" s="14"/>
      <c r="D13" s="14"/>
      <c r="E13" s="14"/>
      <c r="F13" s="91"/>
      <c r="G13" s="14"/>
      <c r="H13" s="15">
        <v>42894</v>
      </c>
      <c r="I13" s="15">
        <v>42953</v>
      </c>
      <c r="J13" s="122"/>
      <c r="K13" s="14" t="str">
        <f t="shared" si="0"/>
        <v>OUI</v>
      </c>
      <c r="L13" s="16" t="str">
        <f t="shared" si="1"/>
        <v>Y</v>
      </c>
      <c r="M13" s="16" t="str">
        <f t="shared" si="2"/>
        <v>Y</v>
      </c>
      <c r="N13" s="16" t="str">
        <f t="shared" si="3"/>
        <v/>
      </c>
      <c r="O13" s="16" t="str">
        <f>IF(H13=CRQ!$A$1,L13,"")</f>
        <v/>
      </c>
      <c r="P13" s="16" t="str">
        <f>IF(I13=CRQ!$A$1-1,L13,"")</f>
        <v/>
      </c>
      <c r="Q13" s="8"/>
      <c r="R13" s="8"/>
      <c r="S13" s="18"/>
      <c r="T13" s="18"/>
      <c r="U13" s="18"/>
      <c r="V13" s="18"/>
    </row>
    <row r="14" spans="1:22" ht="12.75" customHeight="1" x14ac:dyDescent="0.2">
      <c r="A14" s="14"/>
      <c r="B14" s="14" t="s">
        <v>36</v>
      </c>
      <c r="C14" s="14"/>
      <c r="D14" s="14"/>
      <c r="E14" s="14"/>
      <c r="F14" s="91"/>
      <c r="G14" s="14"/>
      <c r="H14" s="15">
        <v>42894</v>
      </c>
      <c r="I14" s="15">
        <v>42899</v>
      </c>
      <c r="J14" s="122" t="s">
        <v>55</v>
      </c>
      <c r="K14" s="14" t="str">
        <f t="shared" si="0"/>
        <v>NON</v>
      </c>
      <c r="L14" s="16" t="str">
        <f t="shared" si="1"/>
        <v>Y</v>
      </c>
      <c r="M14" s="16" t="str">
        <f t="shared" si="2"/>
        <v/>
      </c>
      <c r="N14" s="16" t="str">
        <f t="shared" si="3"/>
        <v/>
      </c>
      <c r="O14" s="16" t="str">
        <f>IF(H14=CRQ!$A$1,L14,"")</f>
        <v/>
      </c>
      <c r="P14" s="16" t="str">
        <f>IF(I14=CRQ!$A$1-1,L14,"")</f>
        <v/>
      </c>
      <c r="Q14" s="8"/>
      <c r="R14" s="8"/>
    </row>
    <row r="15" spans="1:22" ht="12.75" customHeight="1" x14ac:dyDescent="0.2">
      <c r="A15" s="14"/>
      <c r="B15" s="14" t="s">
        <v>36</v>
      </c>
      <c r="C15" s="14"/>
      <c r="D15" s="14"/>
      <c r="E15" s="14"/>
      <c r="F15" s="91"/>
      <c r="G15" s="14"/>
      <c r="H15" s="15">
        <v>42898</v>
      </c>
      <c r="I15" s="15">
        <v>42953</v>
      </c>
      <c r="J15" s="122"/>
      <c r="K15" s="14" t="str">
        <f t="shared" si="0"/>
        <v>OUI</v>
      </c>
      <c r="L15" s="16" t="str">
        <f t="shared" si="1"/>
        <v>Y</v>
      </c>
      <c r="M15" s="16" t="str">
        <f t="shared" si="2"/>
        <v>Y</v>
      </c>
      <c r="N15" s="16" t="str">
        <f t="shared" si="3"/>
        <v/>
      </c>
      <c r="O15" s="16" t="str">
        <f>IF(H15=CRQ!$A$1,L15,"")</f>
        <v/>
      </c>
      <c r="P15" s="16" t="str">
        <f>IF(I15=CRQ!$A$1-1,L15,"")</f>
        <v/>
      </c>
      <c r="Q15" s="8"/>
      <c r="R15" s="8"/>
    </row>
    <row r="16" spans="1:22" ht="12.75" customHeight="1" x14ac:dyDescent="0.2">
      <c r="A16" s="14"/>
      <c r="B16" s="14" t="s">
        <v>32</v>
      </c>
      <c r="C16" s="14"/>
      <c r="D16" s="14"/>
      <c r="E16" s="14"/>
      <c r="F16" s="91"/>
      <c r="G16" s="14"/>
      <c r="H16" s="15">
        <v>42894</v>
      </c>
      <c r="I16" s="15">
        <v>42953</v>
      </c>
      <c r="J16" s="122"/>
      <c r="K16" s="14" t="str">
        <f t="shared" si="0"/>
        <v>OUI</v>
      </c>
      <c r="L16" s="16" t="str">
        <f t="shared" si="1"/>
        <v>Y</v>
      </c>
      <c r="M16" s="16" t="str">
        <f t="shared" si="2"/>
        <v>Y</v>
      </c>
      <c r="N16" s="16" t="str">
        <f t="shared" si="3"/>
        <v/>
      </c>
      <c r="O16" s="16" t="str">
        <f>IF(H16=CRQ!$A$1,L16,"")</f>
        <v/>
      </c>
      <c r="P16" s="16" t="str">
        <f>IF(I16=CRQ!$A$1-1,L16,"")</f>
        <v/>
      </c>
      <c r="Q16" s="8"/>
      <c r="R16" s="8"/>
    </row>
    <row r="17" spans="1:21" ht="12.75" customHeight="1" x14ac:dyDescent="0.2">
      <c r="A17" s="14"/>
      <c r="B17" s="14" t="s">
        <v>32</v>
      </c>
      <c r="C17" s="14"/>
      <c r="D17" s="14"/>
      <c r="E17" s="14"/>
      <c r="F17" s="91"/>
      <c r="G17" s="14"/>
      <c r="H17" s="15">
        <v>42894</v>
      </c>
      <c r="I17" s="15">
        <v>42953</v>
      </c>
      <c r="J17" s="122"/>
      <c r="K17" s="14" t="str">
        <f t="shared" si="0"/>
        <v>OUI</v>
      </c>
      <c r="L17" s="16" t="str">
        <f t="shared" si="1"/>
        <v>Y</v>
      </c>
      <c r="M17" s="16" t="str">
        <f t="shared" si="2"/>
        <v>Y</v>
      </c>
      <c r="N17" s="16" t="str">
        <f t="shared" si="3"/>
        <v/>
      </c>
      <c r="O17" s="16" t="str">
        <f>IF(H17=CRQ!$A$1,L17,"")</f>
        <v/>
      </c>
      <c r="P17" s="16" t="str">
        <f>IF(I17=CRQ!$A$1-1,L17,"")</f>
        <v/>
      </c>
      <c r="Q17" s="8"/>
      <c r="R17" s="8"/>
    </row>
    <row r="18" spans="1:21" ht="12.75" customHeight="1" x14ac:dyDescent="0.2">
      <c r="A18" s="14"/>
      <c r="B18" s="14" t="s">
        <v>32</v>
      </c>
      <c r="C18" s="14"/>
      <c r="D18" s="14"/>
      <c r="E18" s="14"/>
      <c r="F18" s="91"/>
      <c r="G18" s="14"/>
      <c r="H18" s="15">
        <v>42894</v>
      </c>
      <c r="I18" s="15">
        <v>42953</v>
      </c>
      <c r="J18" s="122"/>
      <c r="K18" s="14" t="str">
        <f t="shared" si="0"/>
        <v>OUI</v>
      </c>
      <c r="L18" s="16" t="str">
        <f t="shared" si="1"/>
        <v>Y</v>
      </c>
      <c r="M18" s="16" t="str">
        <f t="shared" si="2"/>
        <v>Y</v>
      </c>
      <c r="N18" s="16" t="str">
        <f t="shared" si="3"/>
        <v/>
      </c>
      <c r="O18" s="16" t="str">
        <f>IF(H18=CRQ!$A$1,L18,"")</f>
        <v/>
      </c>
      <c r="P18" s="16" t="str">
        <f>IF(I18=CRQ!$A$1-1,L18,"")</f>
        <v/>
      </c>
      <c r="Q18" s="8"/>
      <c r="R18" s="8"/>
    </row>
    <row r="19" spans="1:21" ht="12.75" customHeight="1" x14ac:dyDescent="0.2">
      <c r="A19" s="14"/>
      <c r="B19" s="14" t="s">
        <v>9</v>
      </c>
      <c r="C19" s="14"/>
      <c r="D19" s="14"/>
      <c r="E19" s="14"/>
      <c r="F19" s="91"/>
      <c r="G19" s="14"/>
      <c r="H19" s="15">
        <v>42894</v>
      </c>
      <c r="I19" s="15">
        <v>42907</v>
      </c>
      <c r="J19" s="122"/>
      <c r="K19" s="14" t="str">
        <f t="shared" si="0"/>
        <v>OUI</v>
      </c>
      <c r="L19" s="16" t="str">
        <f t="shared" si="1"/>
        <v>Y</v>
      </c>
      <c r="M19" s="16" t="str">
        <f t="shared" si="2"/>
        <v>Y</v>
      </c>
      <c r="N19" s="16" t="str">
        <f t="shared" si="3"/>
        <v/>
      </c>
      <c r="O19" s="16" t="str">
        <f>IF(H19=CRQ!$A$1,L19,"")</f>
        <v/>
      </c>
      <c r="P19" s="16" t="str">
        <f>IF(I19=CRQ!$A$1-1,L19,"")</f>
        <v/>
      </c>
      <c r="Q19" s="8"/>
      <c r="R19" s="8"/>
    </row>
    <row r="20" spans="1:21" ht="12.75" customHeight="1" x14ac:dyDescent="0.2">
      <c r="A20" s="14"/>
      <c r="B20" s="14" t="s">
        <v>36</v>
      </c>
      <c r="C20" s="14"/>
      <c r="D20" s="14"/>
      <c r="E20" s="14"/>
      <c r="F20" s="91"/>
      <c r="G20" s="14"/>
      <c r="H20" s="15">
        <v>42905</v>
      </c>
      <c r="I20" s="15">
        <v>42953</v>
      </c>
      <c r="J20" s="122"/>
      <c r="K20" s="14" t="str">
        <f t="shared" si="0"/>
        <v>OUI</v>
      </c>
      <c r="L20" s="16" t="str">
        <f t="shared" si="1"/>
        <v>Y</v>
      </c>
      <c r="M20" s="16" t="str">
        <f t="shared" si="2"/>
        <v>Y</v>
      </c>
      <c r="N20" s="16" t="str">
        <f t="shared" si="3"/>
        <v/>
      </c>
      <c r="O20" s="16" t="str">
        <f>IF(H20=CRQ!$A$1,L20,"")</f>
        <v>Y</v>
      </c>
      <c r="P20" s="16" t="str">
        <f>IF(I20=CRQ!$A$1-1,L20,"")</f>
        <v/>
      </c>
      <c r="Q20" s="8"/>
      <c r="R20" s="8"/>
    </row>
    <row r="21" spans="1:21" ht="12.75" customHeight="1" x14ac:dyDescent="0.2">
      <c r="A21" s="14"/>
      <c r="B21" s="14" t="s">
        <v>32</v>
      </c>
      <c r="C21" s="14"/>
      <c r="D21" s="14"/>
      <c r="E21" s="14"/>
      <c r="F21" s="91"/>
      <c r="G21" s="14"/>
      <c r="H21" s="15">
        <v>42894</v>
      </c>
      <c r="I21" s="15">
        <v>42953</v>
      </c>
      <c r="J21" s="122"/>
      <c r="K21" s="14" t="str">
        <f t="shared" si="0"/>
        <v>OUI</v>
      </c>
      <c r="L21" s="16" t="str">
        <f t="shared" si="1"/>
        <v>Y</v>
      </c>
      <c r="M21" s="16" t="str">
        <f t="shared" si="2"/>
        <v>Y</v>
      </c>
      <c r="N21" s="16" t="str">
        <f t="shared" si="3"/>
        <v/>
      </c>
      <c r="O21" s="16" t="str">
        <f>IF(H21=CRQ!$A$1,L21,"")</f>
        <v/>
      </c>
      <c r="P21" s="16" t="str">
        <f>IF(I21=CRQ!$A$1-1,L21,"")</f>
        <v/>
      </c>
      <c r="Q21" s="8"/>
      <c r="R21" s="8"/>
    </row>
    <row r="22" spans="1:21" ht="12.75" customHeight="1" x14ac:dyDescent="0.2">
      <c r="A22" s="14"/>
      <c r="B22" s="14" t="s">
        <v>32</v>
      </c>
      <c r="C22" s="14"/>
      <c r="D22" s="14"/>
      <c r="E22" s="14"/>
      <c r="F22" s="91"/>
      <c r="G22" s="14"/>
      <c r="H22" s="15">
        <v>42894</v>
      </c>
      <c r="I22" s="15">
        <v>42953</v>
      </c>
      <c r="J22" s="122"/>
      <c r="K22" s="14" t="str">
        <f t="shared" si="0"/>
        <v>OUI</v>
      </c>
      <c r="L22" s="16" t="str">
        <f t="shared" si="1"/>
        <v>Y</v>
      </c>
      <c r="M22" s="16" t="str">
        <f t="shared" si="2"/>
        <v>Y</v>
      </c>
      <c r="N22" s="16" t="str">
        <f t="shared" si="3"/>
        <v/>
      </c>
      <c r="O22" s="16" t="str">
        <f>IF(H22=CRQ!$A$1,L22,"")</f>
        <v/>
      </c>
      <c r="P22" s="16" t="str">
        <f>IF(I22=CRQ!$A$1-1,L22,"")</f>
        <v/>
      </c>
      <c r="Q22" s="8"/>
      <c r="R22" s="8"/>
    </row>
    <row r="23" spans="1:21" ht="12.75" customHeight="1" x14ac:dyDescent="0.2">
      <c r="A23" s="14"/>
      <c r="B23" s="14" t="s">
        <v>32</v>
      </c>
      <c r="C23" s="14"/>
      <c r="D23" s="14"/>
      <c r="E23" s="14"/>
      <c r="F23" s="91"/>
      <c r="G23" s="14"/>
      <c r="H23" s="15">
        <v>42894</v>
      </c>
      <c r="I23" s="15">
        <v>42953</v>
      </c>
      <c r="J23" s="122"/>
      <c r="K23" s="14" t="str">
        <f t="shared" si="0"/>
        <v>OUI</v>
      </c>
      <c r="L23" s="16" t="str">
        <f t="shared" si="1"/>
        <v>Y</v>
      </c>
      <c r="M23" s="16" t="str">
        <f t="shared" si="2"/>
        <v>Y</v>
      </c>
      <c r="N23" s="16" t="str">
        <f t="shared" si="3"/>
        <v/>
      </c>
      <c r="O23" s="16" t="str">
        <f>IF(H23=CRQ!$A$1,L23,"")</f>
        <v/>
      </c>
      <c r="P23" s="16" t="str">
        <f>IF(I23=CRQ!$A$1-1,L23,"")</f>
        <v/>
      </c>
      <c r="Q23" s="8"/>
      <c r="R23" s="8"/>
    </row>
    <row r="24" spans="1:21" ht="12.75" customHeight="1" x14ac:dyDescent="0.2">
      <c r="A24" s="14"/>
      <c r="B24" s="14" t="s">
        <v>30</v>
      </c>
      <c r="C24" s="14"/>
      <c r="D24" s="14"/>
      <c r="E24" s="14"/>
      <c r="F24" s="91"/>
      <c r="G24" s="14"/>
      <c r="H24" s="15">
        <v>42894</v>
      </c>
      <c r="I24" s="15">
        <v>42953</v>
      </c>
      <c r="J24" s="122"/>
      <c r="K24" s="14" t="str">
        <f t="shared" si="0"/>
        <v>OUI</v>
      </c>
      <c r="L24" s="16" t="str">
        <f t="shared" si="1"/>
        <v>Z</v>
      </c>
      <c r="M24" s="16" t="str">
        <f t="shared" si="2"/>
        <v>Z</v>
      </c>
      <c r="N24" s="16" t="str">
        <f t="shared" si="3"/>
        <v/>
      </c>
      <c r="O24" s="16" t="str">
        <f>IF(H24=CRQ!$A$1,L24,"")</f>
        <v/>
      </c>
      <c r="P24" s="16" t="str">
        <f>IF(I24=CRQ!$A$1-1,L24,"")</f>
        <v/>
      </c>
      <c r="Q24" s="8"/>
      <c r="R24" s="8"/>
    </row>
    <row r="25" spans="1:21" ht="12.75" customHeight="1" x14ac:dyDescent="0.2">
      <c r="A25" s="14"/>
      <c r="B25" s="14" t="s">
        <v>30</v>
      </c>
      <c r="C25" s="14"/>
      <c r="D25" s="14"/>
      <c r="E25" s="14"/>
      <c r="F25" s="91"/>
      <c r="G25" s="14"/>
      <c r="H25" s="15">
        <v>42894</v>
      </c>
      <c r="I25" s="15">
        <v>42953</v>
      </c>
      <c r="J25" s="122"/>
      <c r="K25" s="14" t="str">
        <f t="shared" si="0"/>
        <v>OUI</v>
      </c>
      <c r="L25" s="16" t="str">
        <f t="shared" si="1"/>
        <v>Z</v>
      </c>
      <c r="M25" s="16" t="str">
        <f t="shared" si="2"/>
        <v>Z</v>
      </c>
      <c r="N25" s="16" t="str">
        <f t="shared" si="3"/>
        <v/>
      </c>
      <c r="O25" s="16" t="str">
        <f>IF(H25=CRQ!$A$1,L25,"")</f>
        <v/>
      </c>
      <c r="P25" s="16" t="str">
        <f>IF(I25=CRQ!$A$1-1,L25,"")</f>
        <v/>
      </c>
      <c r="Q25" s="8"/>
      <c r="R25" s="8"/>
    </row>
    <row r="26" spans="1:21" ht="12.75" customHeight="1" x14ac:dyDescent="0.2">
      <c r="A26" s="14"/>
      <c r="B26" s="14" t="s">
        <v>29</v>
      </c>
      <c r="C26" s="14"/>
      <c r="D26" s="14"/>
      <c r="E26" s="14"/>
      <c r="F26" s="91"/>
      <c r="G26" s="14"/>
      <c r="H26" s="15"/>
      <c r="I26" s="15"/>
      <c r="J26" s="122"/>
      <c r="K26" s="14" t="str">
        <f t="shared" si="0"/>
        <v>NON</v>
      </c>
      <c r="L26" s="16" t="str">
        <f t="shared" si="1"/>
        <v>Z</v>
      </c>
      <c r="M26" s="16" t="str">
        <f t="shared" si="2"/>
        <v/>
      </c>
      <c r="N26" s="16" t="str">
        <f t="shared" si="3"/>
        <v/>
      </c>
      <c r="O26" s="16" t="str">
        <f>IF(H26=CRQ!$A$1,L26,"")</f>
        <v/>
      </c>
      <c r="P26" s="16" t="str">
        <f>IF(I26=CRQ!$A$1-1,L26,"")</f>
        <v/>
      </c>
      <c r="Q26" s="8"/>
      <c r="R26" s="8"/>
    </row>
    <row r="27" spans="1:21" ht="12.75" customHeight="1" x14ac:dyDescent="0.2">
      <c r="A27" s="14"/>
      <c r="B27" s="14" t="s">
        <v>29</v>
      </c>
      <c r="C27" s="14"/>
      <c r="D27" s="14"/>
      <c r="E27" s="14"/>
      <c r="F27" s="91"/>
      <c r="G27" s="14"/>
      <c r="H27" s="15">
        <v>42894</v>
      </c>
      <c r="I27" s="15">
        <v>42953</v>
      </c>
      <c r="J27" s="122"/>
      <c r="K27" s="14" t="str">
        <f t="shared" si="0"/>
        <v>OUI</v>
      </c>
      <c r="L27" s="16" t="str">
        <f t="shared" si="1"/>
        <v>Z</v>
      </c>
      <c r="M27" s="16" t="str">
        <f t="shared" si="2"/>
        <v>Z</v>
      </c>
      <c r="N27" s="16" t="str">
        <f t="shared" si="3"/>
        <v/>
      </c>
      <c r="O27" s="16" t="str">
        <f>IF(H27=CRQ!$A$1,L27,"")</f>
        <v/>
      </c>
      <c r="P27" s="16" t="str">
        <f>IF(I27=CRQ!$A$1-1,L27,"")</f>
        <v/>
      </c>
      <c r="Q27" s="8"/>
      <c r="R27" s="8"/>
    </row>
    <row r="28" spans="1:21" ht="12.75" customHeight="1" x14ac:dyDescent="0.2">
      <c r="A28" s="14"/>
      <c r="B28" s="14" t="s">
        <v>22</v>
      </c>
      <c r="C28" s="14"/>
      <c r="D28" s="14"/>
      <c r="E28" s="14"/>
      <c r="F28" s="91"/>
      <c r="G28" s="14"/>
      <c r="H28" s="15">
        <v>42894</v>
      </c>
      <c r="I28" s="15">
        <v>42953</v>
      </c>
      <c r="J28" s="122"/>
      <c r="K28" s="14" t="str">
        <f t="shared" si="0"/>
        <v>OUI</v>
      </c>
      <c r="L28" s="16" t="str">
        <f t="shared" si="1"/>
        <v>Z</v>
      </c>
      <c r="M28" s="16" t="str">
        <f t="shared" si="2"/>
        <v>Z</v>
      </c>
      <c r="N28" s="16" t="str">
        <f t="shared" si="3"/>
        <v/>
      </c>
      <c r="O28" s="16" t="str">
        <f>IF(H28=CRQ!$A$1,L28,"")</f>
        <v/>
      </c>
      <c r="P28" s="16" t="str">
        <f>IF(I28=CRQ!$A$1-1,L28,"")</f>
        <v/>
      </c>
      <c r="Q28" s="8"/>
      <c r="R28" s="8"/>
    </row>
    <row r="29" spans="1:21" ht="12.75" customHeight="1" x14ac:dyDescent="0.2">
      <c r="A29" s="14"/>
      <c r="B29" s="14" t="s">
        <v>30</v>
      </c>
      <c r="C29" s="14"/>
      <c r="D29" s="14"/>
      <c r="E29" s="14"/>
      <c r="F29" s="91"/>
      <c r="G29" s="14"/>
      <c r="H29" s="15">
        <v>42894</v>
      </c>
      <c r="I29" s="15">
        <v>42953</v>
      </c>
      <c r="J29" s="122"/>
      <c r="K29" s="14" t="str">
        <f t="shared" si="0"/>
        <v>OUI</v>
      </c>
      <c r="L29" s="16" t="str">
        <f t="shared" si="1"/>
        <v>Z</v>
      </c>
      <c r="M29" s="16" t="str">
        <f t="shared" si="2"/>
        <v>Z</v>
      </c>
      <c r="N29" s="16" t="str">
        <f t="shared" si="3"/>
        <v/>
      </c>
      <c r="O29" s="16" t="str">
        <f>IF(H29=CRQ!$A$1,L29,"")</f>
        <v/>
      </c>
      <c r="P29" s="16" t="str">
        <f>IF(I29=CRQ!$A$1-1,L29,"")</f>
        <v/>
      </c>
      <c r="Q29" s="8"/>
      <c r="R29" s="8"/>
      <c r="S29" s="1"/>
      <c r="T29" s="1"/>
      <c r="U29" s="1"/>
    </row>
    <row r="30" spans="1:21" ht="12.75" customHeight="1" x14ac:dyDescent="0.2">
      <c r="A30" s="14"/>
      <c r="B30" s="14" t="s">
        <v>29</v>
      </c>
      <c r="C30" s="14"/>
      <c r="D30" s="14"/>
      <c r="E30" s="14"/>
      <c r="F30" s="91"/>
      <c r="G30" s="14"/>
      <c r="H30" s="15">
        <v>42894</v>
      </c>
      <c r="I30" s="15">
        <v>42953</v>
      </c>
      <c r="J30" s="122"/>
      <c r="K30" s="14" t="str">
        <f t="shared" si="0"/>
        <v>OUI</v>
      </c>
      <c r="L30" s="16" t="str">
        <f t="shared" si="1"/>
        <v>Z</v>
      </c>
      <c r="M30" s="16" t="str">
        <f t="shared" si="2"/>
        <v>Z</v>
      </c>
      <c r="N30" s="16" t="str">
        <f t="shared" si="3"/>
        <v/>
      </c>
      <c r="O30" s="16" t="str">
        <f>IF(H30=CRQ!$A$1,L30,"")</f>
        <v/>
      </c>
      <c r="P30" s="16" t="str">
        <f>IF(I30=CRQ!$A$1-1,L30,"")</f>
        <v/>
      </c>
      <c r="Q30" s="8"/>
      <c r="R30" s="8"/>
      <c r="S30" s="1"/>
      <c r="T30" s="1"/>
      <c r="U30" s="1"/>
    </row>
    <row r="31" spans="1:21" ht="12.75" customHeight="1" x14ac:dyDescent="0.2">
      <c r="A31" s="14"/>
      <c r="B31" s="14" t="s">
        <v>29</v>
      </c>
      <c r="C31" s="14"/>
      <c r="D31" s="14"/>
      <c r="E31" s="14"/>
      <c r="F31" s="91"/>
      <c r="G31" s="14"/>
      <c r="H31" s="15">
        <v>42894</v>
      </c>
      <c r="I31" s="15">
        <v>42953</v>
      </c>
      <c r="J31" s="122"/>
      <c r="K31" s="14" t="str">
        <f t="shared" si="0"/>
        <v>OUI</v>
      </c>
      <c r="L31" s="16" t="str">
        <f t="shared" si="1"/>
        <v>Z</v>
      </c>
      <c r="M31" s="16" t="str">
        <f t="shared" si="2"/>
        <v>Z</v>
      </c>
      <c r="N31" s="16" t="str">
        <f t="shared" si="3"/>
        <v/>
      </c>
      <c r="O31" s="16" t="str">
        <f>IF(H31=CRQ!$A$1,L31,"")</f>
        <v/>
      </c>
      <c r="P31" s="16" t="str">
        <f>IF(I31=CRQ!$A$1-1,L31,"")</f>
        <v/>
      </c>
      <c r="Q31" s="8"/>
      <c r="R31" s="8"/>
      <c r="S31" s="1"/>
      <c r="T31" s="1"/>
      <c r="U31" s="1"/>
    </row>
    <row r="32" spans="1:21" ht="12.75" customHeight="1" x14ac:dyDescent="0.2">
      <c r="A32" s="14"/>
      <c r="B32" s="14" t="s">
        <v>20</v>
      </c>
      <c r="C32" s="14"/>
      <c r="D32" s="14"/>
      <c r="E32" s="14"/>
      <c r="F32" s="91"/>
      <c r="G32" s="14"/>
      <c r="H32" s="15">
        <v>42894</v>
      </c>
      <c r="I32" s="15">
        <v>42953</v>
      </c>
      <c r="J32" s="122"/>
      <c r="K32" s="14" t="str">
        <f t="shared" si="0"/>
        <v>OUI</v>
      </c>
      <c r="L32" s="16" t="str">
        <f t="shared" si="1"/>
        <v>Z</v>
      </c>
      <c r="M32" s="16" t="str">
        <f t="shared" si="2"/>
        <v>Z</v>
      </c>
      <c r="N32" s="16" t="str">
        <f t="shared" si="3"/>
        <v/>
      </c>
      <c r="O32" s="16" t="str">
        <f>IF(H32=CRQ!$A$1,L32,"")</f>
        <v/>
      </c>
      <c r="P32" s="16" t="str">
        <f>IF(I32=CRQ!$A$1-1,L32,"")</f>
        <v/>
      </c>
      <c r="Q32" s="8"/>
      <c r="R32" s="8"/>
      <c r="S32" s="1"/>
      <c r="T32" s="1"/>
      <c r="U32" s="1"/>
    </row>
    <row r="33" spans="1:21" ht="12.75" customHeight="1" x14ac:dyDescent="0.2">
      <c r="A33" s="14"/>
      <c r="B33" s="14" t="s">
        <v>20</v>
      </c>
      <c r="C33" s="14"/>
      <c r="D33" s="14"/>
      <c r="E33" s="14"/>
      <c r="F33" s="91"/>
      <c r="G33" s="14"/>
      <c r="H33" s="15">
        <v>42894</v>
      </c>
      <c r="I33" s="15">
        <v>42953</v>
      </c>
      <c r="J33" s="122"/>
      <c r="K33" s="14" t="str">
        <f t="shared" si="0"/>
        <v>OUI</v>
      </c>
      <c r="L33" s="16" t="str">
        <f t="shared" si="1"/>
        <v>Z</v>
      </c>
      <c r="M33" s="16" t="str">
        <f t="shared" si="2"/>
        <v>Z</v>
      </c>
      <c r="N33" s="16" t="str">
        <f t="shared" si="3"/>
        <v/>
      </c>
      <c r="O33" s="16" t="str">
        <f>IF(H33=CRQ!$A$1,L33,"")</f>
        <v/>
      </c>
      <c r="P33" s="16" t="str">
        <f>IF(I33=CRQ!$A$1-1,L33,"")</f>
        <v/>
      </c>
      <c r="Q33" s="8"/>
      <c r="R33" s="8"/>
      <c r="S33" s="1"/>
      <c r="T33" s="1"/>
      <c r="U33" s="1"/>
    </row>
    <row r="34" spans="1:21" ht="12.75" customHeight="1" x14ac:dyDescent="0.2">
      <c r="A34" s="14"/>
      <c r="B34" s="14" t="s">
        <v>20</v>
      </c>
      <c r="C34" s="14"/>
      <c r="D34" s="14"/>
      <c r="E34" s="14"/>
      <c r="F34" s="91"/>
      <c r="G34" s="14"/>
      <c r="H34" s="15">
        <v>42894</v>
      </c>
      <c r="I34" s="15">
        <v>42953</v>
      </c>
      <c r="J34" s="122"/>
      <c r="K34" s="14" t="str">
        <f t="shared" si="0"/>
        <v>OUI</v>
      </c>
      <c r="L34" s="16" t="str">
        <f t="shared" si="1"/>
        <v>Z</v>
      </c>
      <c r="M34" s="16" t="str">
        <f t="shared" si="2"/>
        <v>Z</v>
      </c>
      <c r="N34" s="16" t="str">
        <f t="shared" si="3"/>
        <v/>
      </c>
      <c r="O34" s="16" t="str">
        <f>IF(H34=CRQ!$A$1,L34,"")</f>
        <v/>
      </c>
      <c r="P34" s="16" t="str">
        <f>IF(I34=CRQ!$A$1-1,L34,"")</f>
        <v/>
      </c>
      <c r="Q34" s="8"/>
      <c r="R34" s="8"/>
      <c r="S34" s="1"/>
      <c r="T34" s="1"/>
      <c r="U34" s="1"/>
    </row>
    <row r="35" spans="1:21" ht="12.75" customHeight="1" x14ac:dyDescent="0.2">
      <c r="A35" s="14"/>
      <c r="B35" s="14" t="s">
        <v>20</v>
      </c>
      <c r="C35" s="14"/>
      <c r="D35" s="14"/>
      <c r="E35" s="14"/>
      <c r="F35" s="91"/>
      <c r="G35" s="14"/>
      <c r="H35" s="15">
        <v>42894</v>
      </c>
      <c r="I35" s="15">
        <v>42953</v>
      </c>
      <c r="J35" s="122"/>
      <c r="K35" s="14" t="str">
        <f t="shared" ref="K35:K66" si="4">IF(AND($K$2&gt;=H35,$K$2&lt;=I35),"OUI","NON")</f>
        <v>OUI</v>
      </c>
      <c r="L35" s="16" t="str">
        <f t="shared" ref="L35:L66" si="5">IF(OR(B35="CES",B35="CNE",B35="LTN",B35="SLT",B35="ASP"),"X",IF(OR(B35="ACH",B35="ADC",B35="ADJ",B35="MAJ",B35="MJR",B35="MDL",B35="MCH",B35="MDC",B35="SGT",B35="SGC",B35="SCH"),"Y","Z"))</f>
        <v>Z</v>
      </c>
      <c r="M35" s="16" t="str">
        <f t="shared" ref="M35:M66" si="6">IF(K35="OUI",L35,"")</f>
        <v>Z</v>
      </c>
      <c r="N35" s="16" t="str">
        <f t="shared" ref="N35:N66" si="7">IF(C35="R",M35,"")</f>
        <v/>
      </c>
      <c r="O35" s="16" t="str">
        <f>IF(H35=CRQ!$A$1,L35,"")</f>
        <v/>
      </c>
      <c r="P35" s="16" t="str">
        <f>IF(I35=CRQ!$A$1-1,L35,"")</f>
        <v/>
      </c>
      <c r="Q35" s="8"/>
      <c r="R35" s="8"/>
      <c r="S35" s="1"/>
      <c r="T35" s="1"/>
      <c r="U35" s="1"/>
    </row>
    <row r="36" spans="1:21" ht="12.75" customHeight="1" x14ac:dyDescent="0.2">
      <c r="A36" s="14"/>
      <c r="B36" s="14" t="s">
        <v>29</v>
      </c>
      <c r="C36" s="14"/>
      <c r="D36" s="14"/>
      <c r="E36" s="14"/>
      <c r="F36" s="91"/>
      <c r="G36" s="14"/>
      <c r="H36" s="15">
        <v>42894</v>
      </c>
      <c r="I36" s="15">
        <v>42953</v>
      </c>
      <c r="J36" s="122"/>
      <c r="K36" s="14" t="str">
        <f t="shared" si="4"/>
        <v>OUI</v>
      </c>
      <c r="L36" s="16" t="str">
        <f t="shared" si="5"/>
        <v>Z</v>
      </c>
      <c r="M36" s="16" t="str">
        <f t="shared" si="6"/>
        <v>Z</v>
      </c>
      <c r="N36" s="16" t="str">
        <f t="shared" si="7"/>
        <v/>
      </c>
      <c r="O36" s="16" t="str">
        <f>IF(H36=CRQ!$A$1,L36,"")</f>
        <v/>
      </c>
      <c r="P36" s="16" t="str">
        <f>IF(I36=CRQ!$A$1-1,L36,"")</f>
        <v/>
      </c>
      <c r="Q36" s="8"/>
      <c r="R36" s="8"/>
      <c r="S36" s="1"/>
      <c r="T36" s="1"/>
      <c r="U36" s="1"/>
    </row>
    <row r="37" spans="1:21" ht="12.75" customHeight="1" x14ac:dyDescent="0.2">
      <c r="A37" s="14"/>
      <c r="B37" s="14" t="s">
        <v>29</v>
      </c>
      <c r="C37" s="14"/>
      <c r="D37" s="14"/>
      <c r="E37" s="14"/>
      <c r="F37" s="91"/>
      <c r="G37" s="14"/>
      <c r="H37" s="15">
        <v>42894</v>
      </c>
      <c r="I37" s="15">
        <v>42953</v>
      </c>
      <c r="J37" s="122"/>
      <c r="K37" s="14" t="str">
        <f t="shared" si="4"/>
        <v>OUI</v>
      </c>
      <c r="L37" s="16" t="str">
        <f t="shared" si="5"/>
        <v>Z</v>
      </c>
      <c r="M37" s="16" t="str">
        <f t="shared" si="6"/>
        <v>Z</v>
      </c>
      <c r="N37" s="16" t="str">
        <f t="shared" si="7"/>
        <v/>
      </c>
      <c r="O37" s="16" t="str">
        <f>IF(H37=CRQ!$A$1,L37,"")</f>
        <v/>
      </c>
      <c r="P37" s="16" t="str">
        <f>IF(I37=CRQ!$A$1-1,L37,"")</f>
        <v/>
      </c>
      <c r="Q37" s="8"/>
      <c r="R37" s="8"/>
      <c r="S37" s="1"/>
      <c r="T37" s="1"/>
      <c r="U37" s="1"/>
    </row>
    <row r="38" spans="1:21" ht="12.75" customHeight="1" x14ac:dyDescent="0.2">
      <c r="A38" s="14"/>
      <c r="B38" s="14" t="s">
        <v>29</v>
      </c>
      <c r="C38" s="14"/>
      <c r="D38" s="14"/>
      <c r="E38" s="14"/>
      <c r="F38" s="91"/>
      <c r="G38" s="14"/>
      <c r="H38" s="15">
        <v>42894</v>
      </c>
      <c r="I38" s="15">
        <v>42953</v>
      </c>
      <c r="J38" s="122"/>
      <c r="K38" s="14" t="str">
        <f t="shared" si="4"/>
        <v>OUI</v>
      </c>
      <c r="L38" s="16" t="str">
        <f t="shared" si="5"/>
        <v>Z</v>
      </c>
      <c r="M38" s="16" t="str">
        <f t="shared" si="6"/>
        <v>Z</v>
      </c>
      <c r="N38" s="16" t="str">
        <f t="shared" si="7"/>
        <v/>
      </c>
      <c r="O38" s="16" t="str">
        <f>IF(H38=CRQ!$A$1,L38,"")</f>
        <v/>
      </c>
      <c r="P38" s="16" t="str">
        <f>IF(I38=CRQ!$A$1-1,L38,"")</f>
        <v/>
      </c>
      <c r="Q38" s="8"/>
      <c r="R38" s="8"/>
      <c r="S38" s="1"/>
      <c r="T38" s="1"/>
      <c r="U38" s="1"/>
    </row>
    <row r="39" spans="1:21" ht="12.75" customHeight="1" x14ac:dyDescent="0.2">
      <c r="A39" s="14"/>
      <c r="B39" s="14" t="s">
        <v>22</v>
      </c>
      <c r="C39" s="14"/>
      <c r="D39" s="14"/>
      <c r="E39" s="14"/>
      <c r="F39" s="91"/>
      <c r="G39" s="14"/>
      <c r="H39" s="15">
        <v>42894</v>
      </c>
      <c r="I39" s="15">
        <v>42953</v>
      </c>
      <c r="J39" s="122"/>
      <c r="K39" s="14" t="str">
        <f t="shared" si="4"/>
        <v>OUI</v>
      </c>
      <c r="L39" s="16" t="str">
        <f t="shared" si="5"/>
        <v>Z</v>
      </c>
      <c r="M39" s="16" t="str">
        <f t="shared" si="6"/>
        <v>Z</v>
      </c>
      <c r="N39" s="16" t="str">
        <f t="shared" si="7"/>
        <v/>
      </c>
      <c r="O39" s="16" t="str">
        <f>IF(H39=CRQ!$A$1,L39,"")</f>
        <v/>
      </c>
      <c r="P39" s="16" t="str">
        <f>IF(I39=CRQ!$A$1-1,L39,"")</f>
        <v/>
      </c>
      <c r="Q39" s="8"/>
      <c r="R39" s="8"/>
      <c r="S39" s="1"/>
      <c r="T39" s="1"/>
      <c r="U39" s="1"/>
    </row>
    <row r="40" spans="1:21" ht="12.75" customHeight="1" x14ac:dyDescent="0.2">
      <c r="A40" s="14"/>
      <c r="B40" s="14" t="s">
        <v>22</v>
      </c>
      <c r="C40" s="14"/>
      <c r="D40" s="14"/>
      <c r="E40" s="14"/>
      <c r="F40" s="91"/>
      <c r="G40" s="14"/>
      <c r="H40" s="15">
        <v>42894</v>
      </c>
      <c r="I40" s="15">
        <v>42953</v>
      </c>
      <c r="J40" s="122"/>
      <c r="K40" s="14" t="str">
        <f t="shared" si="4"/>
        <v>OUI</v>
      </c>
      <c r="L40" s="16" t="str">
        <f t="shared" si="5"/>
        <v>Z</v>
      </c>
      <c r="M40" s="16" t="str">
        <f t="shared" si="6"/>
        <v>Z</v>
      </c>
      <c r="N40" s="16" t="str">
        <f t="shared" si="7"/>
        <v/>
      </c>
      <c r="O40" s="16" t="str">
        <f>IF(H40=CRQ!$A$1,L40,"")</f>
        <v/>
      </c>
      <c r="P40" s="16" t="str">
        <f>IF(I40=CRQ!$A$1-1,L40,"")</f>
        <v/>
      </c>
      <c r="Q40" s="8"/>
      <c r="R40" s="8"/>
      <c r="S40" s="1"/>
      <c r="T40" s="1"/>
      <c r="U40" s="1"/>
    </row>
    <row r="41" spans="1:21" ht="12.75" customHeight="1" x14ac:dyDescent="0.2">
      <c r="A41" s="14"/>
      <c r="B41" s="14" t="s">
        <v>22</v>
      </c>
      <c r="C41" s="14"/>
      <c r="D41" s="14"/>
      <c r="E41" s="14"/>
      <c r="F41" s="91"/>
      <c r="G41" s="14"/>
      <c r="H41" s="15">
        <v>42894</v>
      </c>
      <c r="I41" s="15">
        <v>42953</v>
      </c>
      <c r="J41" s="122"/>
      <c r="K41" s="14" t="str">
        <f t="shared" si="4"/>
        <v>OUI</v>
      </c>
      <c r="L41" s="16" t="str">
        <f t="shared" si="5"/>
        <v>Z</v>
      </c>
      <c r="M41" s="16" t="str">
        <f t="shared" si="6"/>
        <v>Z</v>
      </c>
      <c r="N41" s="16" t="str">
        <f t="shared" si="7"/>
        <v/>
      </c>
      <c r="O41" s="16" t="str">
        <f>IF(H41=CRQ!$A$1,L41,"")</f>
        <v/>
      </c>
      <c r="P41" s="16" t="str">
        <f>IF(I41=CRQ!$A$1-1,L41,"")</f>
        <v/>
      </c>
      <c r="Q41" s="8"/>
      <c r="R41" s="8"/>
      <c r="S41" s="1"/>
      <c r="T41" s="1"/>
      <c r="U41" s="1"/>
    </row>
    <row r="42" spans="1:21" ht="12.75" customHeight="1" x14ac:dyDescent="0.2">
      <c r="A42" s="14"/>
      <c r="B42" s="14" t="s">
        <v>22</v>
      </c>
      <c r="C42" s="14"/>
      <c r="D42" s="14"/>
      <c r="E42" s="14"/>
      <c r="F42" s="91"/>
      <c r="G42" s="14"/>
      <c r="H42" s="15">
        <v>42894</v>
      </c>
      <c r="I42" s="15">
        <v>42953</v>
      </c>
      <c r="J42" s="122"/>
      <c r="K42" s="14" t="str">
        <f t="shared" si="4"/>
        <v>OUI</v>
      </c>
      <c r="L42" s="16" t="str">
        <f t="shared" si="5"/>
        <v>Z</v>
      </c>
      <c r="M42" s="16" t="str">
        <f t="shared" si="6"/>
        <v>Z</v>
      </c>
      <c r="N42" s="16" t="str">
        <f t="shared" si="7"/>
        <v/>
      </c>
      <c r="O42" s="16" t="str">
        <f>IF(H42=CRQ!$A$1,L42,"")</f>
        <v/>
      </c>
      <c r="P42" s="16" t="str">
        <f>IF(I42=CRQ!$A$1-1,L42,"")</f>
        <v/>
      </c>
      <c r="Q42" s="8"/>
      <c r="R42" s="8"/>
      <c r="S42" s="1"/>
      <c r="T42" s="1"/>
      <c r="U42" s="1"/>
    </row>
    <row r="43" spans="1:21" ht="12.75" customHeight="1" x14ac:dyDescent="0.2">
      <c r="A43" s="14"/>
      <c r="B43" s="14" t="s">
        <v>29</v>
      </c>
      <c r="C43" s="14"/>
      <c r="D43" s="14"/>
      <c r="E43" s="14"/>
      <c r="F43" s="91"/>
      <c r="G43" s="14"/>
      <c r="H43" s="15">
        <v>42894</v>
      </c>
      <c r="I43" s="15">
        <v>42953</v>
      </c>
      <c r="J43" s="122"/>
      <c r="K43" s="14" t="str">
        <f t="shared" si="4"/>
        <v>OUI</v>
      </c>
      <c r="L43" s="16" t="str">
        <f t="shared" si="5"/>
        <v>Z</v>
      </c>
      <c r="M43" s="16" t="str">
        <f t="shared" si="6"/>
        <v>Z</v>
      </c>
      <c r="N43" s="16" t="str">
        <f t="shared" si="7"/>
        <v/>
      </c>
      <c r="O43" s="16" t="str">
        <f>IF(H43=CRQ!$A$1,L43,"")</f>
        <v/>
      </c>
      <c r="P43" s="16" t="str">
        <f>IF(I43=CRQ!$A$1-1,L43,"")</f>
        <v/>
      </c>
      <c r="Q43" s="8"/>
      <c r="R43" s="8"/>
      <c r="S43" s="1"/>
      <c r="T43" s="1"/>
      <c r="U43" s="1"/>
    </row>
    <row r="44" spans="1:21" ht="12.75" customHeight="1" x14ac:dyDescent="0.2">
      <c r="A44" s="14"/>
      <c r="B44" s="14" t="s">
        <v>20</v>
      </c>
      <c r="C44" s="14"/>
      <c r="D44" s="14"/>
      <c r="E44" s="14"/>
      <c r="F44" s="91"/>
      <c r="G44" s="14"/>
      <c r="H44" s="15">
        <v>42894</v>
      </c>
      <c r="I44" s="15">
        <v>42953</v>
      </c>
      <c r="J44" s="122"/>
      <c r="K44" s="14" t="str">
        <f t="shared" si="4"/>
        <v>OUI</v>
      </c>
      <c r="L44" s="16" t="str">
        <f t="shared" si="5"/>
        <v>Z</v>
      </c>
      <c r="M44" s="16" t="str">
        <f t="shared" si="6"/>
        <v>Z</v>
      </c>
      <c r="N44" s="16" t="str">
        <f t="shared" si="7"/>
        <v/>
      </c>
      <c r="O44" s="16" t="str">
        <f>IF(H44=CRQ!$A$1,L44,"")</f>
        <v/>
      </c>
      <c r="P44" s="16" t="str">
        <f>IF(I44=CRQ!$A$1-1,L44,"")</f>
        <v/>
      </c>
      <c r="Q44" s="8"/>
      <c r="R44" s="8"/>
      <c r="S44" s="1"/>
      <c r="T44" s="1"/>
      <c r="U44" s="1"/>
    </row>
    <row r="45" spans="1:21" ht="12.75" customHeight="1" x14ac:dyDescent="0.2">
      <c r="A45" s="14"/>
      <c r="B45" s="14" t="s">
        <v>29</v>
      </c>
      <c r="C45" s="14"/>
      <c r="D45" s="14"/>
      <c r="E45" s="14"/>
      <c r="F45" s="91"/>
      <c r="G45" s="14"/>
      <c r="H45" s="15">
        <v>42894</v>
      </c>
      <c r="I45" s="15">
        <v>42953</v>
      </c>
      <c r="J45" s="122"/>
      <c r="K45" s="14" t="str">
        <f t="shared" si="4"/>
        <v>OUI</v>
      </c>
      <c r="L45" s="16" t="str">
        <f t="shared" si="5"/>
        <v>Z</v>
      </c>
      <c r="M45" s="16" t="str">
        <f t="shared" si="6"/>
        <v>Z</v>
      </c>
      <c r="N45" s="16" t="str">
        <f t="shared" si="7"/>
        <v/>
      </c>
      <c r="O45" s="16" t="str">
        <f>IF(H45=CRQ!$A$1,L45,"")</f>
        <v/>
      </c>
      <c r="P45" s="16" t="str">
        <f>IF(I45=CRQ!$A$1-1,L45,"")</f>
        <v/>
      </c>
      <c r="Q45" s="8"/>
      <c r="R45" s="8"/>
      <c r="S45" s="1"/>
      <c r="T45" s="1"/>
      <c r="U45" s="1"/>
    </row>
    <row r="46" spans="1:21" ht="12.75" customHeight="1" x14ac:dyDescent="0.2">
      <c r="A46" s="14"/>
      <c r="B46" s="14" t="s">
        <v>20</v>
      </c>
      <c r="C46" s="14"/>
      <c r="D46" s="14"/>
      <c r="E46" s="14"/>
      <c r="F46" s="91"/>
      <c r="G46" s="14"/>
      <c r="H46" s="15">
        <v>42894</v>
      </c>
      <c r="I46" s="15">
        <v>42953</v>
      </c>
      <c r="J46" s="122"/>
      <c r="K46" s="14" t="str">
        <f t="shared" si="4"/>
        <v>OUI</v>
      </c>
      <c r="L46" s="16" t="str">
        <f t="shared" si="5"/>
        <v>Z</v>
      </c>
      <c r="M46" s="16" t="str">
        <f t="shared" si="6"/>
        <v>Z</v>
      </c>
      <c r="N46" s="16" t="str">
        <f t="shared" si="7"/>
        <v/>
      </c>
      <c r="O46" s="16" t="str">
        <f>IF(H46=CRQ!$A$1,L46,"")</f>
        <v/>
      </c>
      <c r="P46" s="16" t="str">
        <f>IF(I46=CRQ!$A$1-1,L46,"")</f>
        <v/>
      </c>
      <c r="Q46" s="8"/>
      <c r="R46" s="8"/>
      <c r="S46" s="1"/>
      <c r="T46" s="1"/>
      <c r="U46" s="1"/>
    </row>
    <row r="47" spans="1:21" ht="12.75" customHeight="1" x14ac:dyDescent="0.2">
      <c r="A47" s="14"/>
      <c r="B47" s="14" t="s">
        <v>20</v>
      </c>
      <c r="C47" s="14"/>
      <c r="D47" s="14"/>
      <c r="E47" s="14"/>
      <c r="F47" s="91"/>
      <c r="G47" s="14"/>
      <c r="H47" s="15">
        <v>42894</v>
      </c>
      <c r="I47" s="15">
        <v>42953</v>
      </c>
      <c r="J47" s="122"/>
      <c r="K47" s="14" t="str">
        <f t="shared" si="4"/>
        <v>OUI</v>
      </c>
      <c r="L47" s="16" t="str">
        <f t="shared" si="5"/>
        <v>Z</v>
      </c>
      <c r="M47" s="16" t="str">
        <f t="shared" si="6"/>
        <v>Z</v>
      </c>
      <c r="N47" s="16" t="str">
        <f t="shared" si="7"/>
        <v/>
      </c>
      <c r="O47" s="16" t="str">
        <f>IF(H47=CRQ!$A$1,L47,"")</f>
        <v/>
      </c>
      <c r="P47" s="16" t="str">
        <f>IF(I47=CRQ!$A$1-1,L47,"")</f>
        <v/>
      </c>
      <c r="Q47" s="8"/>
      <c r="R47" s="8"/>
      <c r="S47" s="1"/>
      <c r="T47" s="1"/>
      <c r="U47" s="1"/>
    </row>
    <row r="48" spans="1:21" ht="12.75" customHeight="1" x14ac:dyDescent="0.2">
      <c r="A48" s="14"/>
      <c r="B48" s="14" t="s">
        <v>20</v>
      </c>
      <c r="C48" s="14"/>
      <c r="D48" s="14"/>
      <c r="E48" s="14"/>
      <c r="F48" s="91"/>
      <c r="G48" s="14"/>
      <c r="H48" s="15">
        <v>42894</v>
      </c>
      <c r="I48" s="15">
        <v>42953</v>
      </c>
      <c r="J48" s="122"/>
      <c r="K48" s="14" t="str">
        <f t="shared" si="4"/>
        <v>OUI</v>
      </c>
      <c r="L48" s="16" t="str">
        <f t="shared" si="5"/>
        <v>Z</v>
      </c>
      <c r="M48" s="16" t="str">
        <f t="shared" si="6"/>
        <v>Z</v>
      </c>
      <c r="N48" s="16" t="str">
        <f t="shared" si="7"/>
        <v/>
      </c>
      <c r="O48" s="16" t="str">
        <f>IF(H48=CRQ!$A$1,L48,"")</f>
        <v/>
      </c>
      <c r="P48" s="16" t="str">
        <f>IF(I48=CRQ!$A$1-1,L48,"")</f>
        <v/>
      </c>
      <c r="Q48" s="8"/>
      <c r="R48" s="8"/>
      <c r="S48" s="1"/>
      <c r="T48" s="1"/>
      <c r="U48" s="1"/>
    </row>
    <row r="49" spans="1:21" ht="12.75" customHeight="1" x14ac:dyDescent="0.2">
      <c r="A49" s="14"/>
      <c r="B49" s="14" t="s">
        <v>22</v>
      </c>
      <c r="C49" s="14"/>
      <c r="D49" s="14"/>
      <c r="E49" s="14"/>
      <c r="F49" s="91"/>
      <c r="G49" s="14"/>
      <c r="H49" s="15">
        <v>42894</v>
      </c>
      <c r="I49" s="15">
        <v>42953</v>
      </c>
      <c r="J49" s="122"/>
      <c r="K49" s="14" t="str">
        <f t="shared" si="4"/>
        <v>OUI</v>
      </c>
      <c r="L49" s="16" t="str">
        <f t="shared" si="5"/>
        <v>Z</v>
      </c>
      <c r="M49" s="16" t="str">
        <f t="shared" si="6"/>
        <v>Z</v>
      </c>
      <c r="N49" s="16" t="str">
        <f t="shared" si="7"/>
        <v/>
      </c>
      <c r="O49" s="16" t="str">
        <f>IF(H49=CRQ!$A$1,L49,"")</f>
        <v/>
      </c>
      <c r="P49" s="16" t="str">
        <f>IF(I49=CRQ!$A$1-1,L49,"")</f>
        <v/>
      </c>
      <c r="Q49" s="8"/>
      <c r="R49" s="8"/>
      <c r="S49" s="1"/>
      <c r="T49" s="1"/>
      <c r="U49" s="1"/>
    </row>
    <row r="50" spans="1:21" ht="12.75" customHeight="1" x14ac:dyDescent="0.2">
      <c r="A50" s="14"/>
      <c r="B50" s="14" t="s">
        <v>29</v>
      </c>
      <c r="C50" s="14"/>
      <c r="D50" s="14"/>
      <c r="E50" s="14"/>
      <c r="F50" s="91"/>
      <c r="G50" s="14"/>
      <c r="H50" s="15">
        <v>42894</v>
      </c>
      <c r="I50" s="15">
        <v>42953</v>
      </c>
      <c r="J50" s="122"/>
      <c r="K50" s="14" t="str">
        <f t="shared" si="4"/>
        <v>OUI</v>
      </c>
      <c r="L50" s="16" t="str">
        <f t="shared" si="5"/>
        <v>Z</v>
      </c>
      <c r="M50" s="16" t="str">
        <f t="shared" si="6"/>
        <v>Z</v>
      </c>
      <c r="N50" s="16" t="str">
        <f t="shared" si="7"/>
        <v/>
      </c>
      <c r="O50" s="16" t="str">
        <f>IF(H50=CRQ!$A$1,L50,"")</f>
        <v/>
      </c>
      <c r="P50" s="16" t="str">
        <f>IF(I50=CRQ!$A$1-1,L50,"")</f>
        <v/>
      </c>
      <c r="Q50" s="8"/>
      <c r="R50" s="8"/>
      <c r="S50" s="1"/>
      <c r="T50" s="1"/>
      <c r="U50" s="1"/>
    </row>
    <row r="51" spans="1:21" ht="12.75" customHeight="1" x14ac:dyDescent="0.2">
      <c r="A51" s="14"/>
      <c r="B51" s="14" t="s">
        <v>29</v>
      </c>
      <c r="C51" s="14"/>
      <c r="D51" s="14"/>
      <c r="E51" s="14"/>
      <c r="F51" s="91"/>
      <c r="G51" s="14"/>
      <c r="H51" s="15">
        <v>42894</v>
      </c>
      <c r="I51" s="15">
        <v>42953</v>
      </c>
      <c r="J51" s="122"/>
      <c r="K51" s="14" t="str">
        <f t="shared" si="4"/>
        <v>OUI</v>
      </c>
      <c r="L51" s="16" t="str">
        <f t="shared" si="5"/>
        <v>Z</v>
      </c>
      <c r="M51" s="16" t="str">
        <f t="shared" si="6"/>
        <v>Z</v>
      </c>
      <c r="N51" s="16" t="str">
        <f t="shared" si="7"/>
        <v/>
      </c>
      <c r="O51" s="16" t="str">
        <f>IF(H51=CRQ!$A$1,L51,"")</f>
        <v/>
      </c>
      <c r="P51" s="16" t="str">
        <f>IF(I51=CRQ!$A$1-1,L51,"")</f>
        <v/>
      </c>
      <c r="Q51" s="8"/>
      <c r="R51" s="8"/>
      <c r="S51" s="1"/>
      <c r="T51" s="1"/>
      <c r="U51" s="1"/>
    </row>
    <row r="52" spans="1:21" ht="12.75" customHeight="1" x14ac:dyDescent="0.2">
      <c r="A52" s="14"/>
      <c r="B52" s="14" t="s">
        <v>29</v>
      </c>
      <c r="C52" s="14"/>
      <c r="D52" s="14"/>
      <c r="E52" s="14"/>
      <c r="F52" s="91"/>
      <c r="G52" s="14"/>
      <c r="H52" s="15">
        <v>42894</v>
      </c>
      <c r="I52" s="15">
        <v>42953</v>
      </c>
      <c r="J52" s="122"/>
      <c r="K52" s="19" t="str">
        <f t="shared" si="4"/>
        <v>OUI</v>
      </c>
      <c r="L52" s="16" t="str">
        <f t="shared" si="5"/>
        <v>Z</v>
      </c>
      <c r="M52" s="16" t="str">
        <f t="shared" si="6"/>
        <v>Z</v>
      </c>
      <c r="N52" s="16" t="str">
        <f t="shared" si="7"/>
        <v/>
      </c>
      <c r="O52" s="16" t="str">
        <f>IF(H52=CRQ!$A$1,L52,"")</f>
        <v/>
      </c>
      <c r="P52" s="16" t="str">
        <f>IF(I52=CRQ!$A$1-1,L52,"")</f>
        <v/>
      </c>
      <c r="Q52" s="8"/>
      <c r="R52" s="8"/>
      <c r="S52" s="1"/>
      <c r="T52" s="1"/>
      <c r="U52" s="1"/>
    </row>
    <row r="53" spans="1:21" ht="12.75" customHeight="1" x14ac:dyDescent="0.2">
      <c r="A53" s="14"/>
      <c r="B53" s="14" t="s">
        <v>20</v>
      </c>
      <c r="C53" s="14"/>
      <c r="D53" s="14"/>
      <c r="E53" s="14"/>
      <c r="F53" s="91"/>
      <c r="G53" s="14"/>
      <c r="H53" s="15">
        <v>42894</v>
      </c>
      <c r="I53" s="15">
        <v>42953</v>
      </c>
      <c r="J53" s="122"/>
      <c r="K53" s="14" t="str">
        <f t="shared" si="4"/>
        <v>OUI</v>
      </c>
      <c r="L53" s="16" t="str">
        <f t="shared" si="5"/>
        <v>Z</v>
      </c>
      <c r="M53" s="16" t="str">
        <f t="shared" si="6"/>
        <v>Z</v>
      </c>
      <c r="N53" s="16" t="str">
        <f t="shared" si="7"/>
        <v/>
      </c>
      <c r="O53" s="16" t="str">
        <f>IF(H53=CRQ!$A$1,L53,"")</f>
        <v/>
      </c>
      <c r="P53" s="16" t="str">
        <f>IF(I53=CRQ!$A$1-1,L53,"")</f>
        <v/>
      </c>
      <c r="Q53" s="8"/>
      <c r="R53" s="8"/>
      <c r="S53" s="1"/>
      <c r="T53" s="1"/>
      <c r="U53" s="1"/>
    </row>
    <row r="54" spans="1:21" ht="12.75" customHeight="1" x14ac:dyDescent="0.2">
      <c r="A54" s="14"/>
      <c r="B54" s="14" t="s">
        <v>22</v>
      </c>
      <c r="C54" s="14"/>
      <c r="D54" s="14"/>
      <c r="E54" s="14"/>
      <c r="F54" s="91"/>
      <c r="G54" s="14"/>
      <c r="H54" s="15">
        <v>42894</v>
      </c>
      <c r="I54" s="15">
        <v>42953</v>
      </c>
      <c r="J54" s="122"/>
      <c r="K54" s="14" t="str">
        <f t="shared" si="4"/>
        <v>OUI</v>
      </c>
      <c r="L54" s="16" t="str">
        <f t="shared" si="5"/>
        <v>Z</v>
      </c>
      <c r="M54" s="16" t="str">
        <f t="shared" si="6"/>
        <v>Z</v>
      </c>
      <c r="N54" s="16" t="str">
        <f t="shared" si="7"/>
        <v/>
      </c>
      <c r="O54" s="16" t="str">
        <f>IF(H54=CRQ!$A$1,L54,"")</f>
        <v/>
      </c>
      <c r="P54" s="16" t="str">
        <f>IF(I54=CRQ!$A$1-1,L54,"")</f>
        <v/>
      </c>
      <c r="Q54" s="8"/>
      <c r="R54" s="8"/>
      <c r="S54" s="1"/>
      <c r="T54" s="1"/>
      <c r="U54" s="1"/>
    </row>
    <row r="55" spans="1:21" ht="12.75" customHeight="1" x14ac:dyDescent="0.2">
      <c r="A55" s="14"/>
      <c r="B55" s="14" t="s">
        <v>20</v>
      </c>
      <c r="C55" s="14"/>
      <c r="D55" s="14"/>
      <c r="E55" s="14"/>
      <c r="F55" s="91"/>
      <c r="G55" s="14"/>
      <c r="H55" s="15">
        <v>42894</v>
      </c>
      <c r="I55" s="15">
        <v>42953</v>
      </c>
      <c r="J55" s="122"/>
      <c r="K55" s="14" t="str">
        <f t="shared" si="4"/>
        <v>OUI</v>
      </c>
      <c r="L55" s="16" t="str">
        <f t="shared" si="5"/>
        <v>Z</v>
      </c>
      <c r="M55" s="16" t="str">
        <f t="shared" si="6"/>
        <v>Z</v>
      </c>
      <c r="N55" s="16" t="str">
        <f t="shared" si="7"/>
        <v/>
      </c>
      <c r="O55" s="16" t="str">
        <f>IF(H55=CRQ!$A$1,L55,"")</f>
        <v/>
      </c>
      <c r="P55" s="16" t="str">
        <f>IF(I55=CRQ!$A$1-1,L55,"")</f>
        <v/>
      </c>
      <c r="Q55" s="8"/>
      <c r="R55" s="8"/>
      <c r="S55" s="1"/>
      <c r="T55" s="1"/>
      <c r="U55" s="1"/>
    </row>
    <row r="56" spans="1:21" ht="12.75" customHeight="1" x14ac:dyDescent="0.2">
      <c r="A56" s="14"/>
      <c r="B56" s="14" t="s">
        <v>20</v>
      </c>
      <c r="C56" s="14"/>
      <c r="D56" s="14"/>
      <c r="E56" s="14"/>
      <c r="F56" s="91"/>
      <c r="G56" s="14"/>
      <c r="H56" s="15">
        <v>42894</v>
      </c>
      <c r="I56" s="15">
        <v>42953</v>
      </c>
      <c r="J56" s="122"/>
      <c r="K56" s="14" t="str">
        <f t="shared" si="4"/>
        <v>OUI</v>
      </c>
      <c r="L56" s="16" t="str">
        <f t="shared" si="5"/>
        <v>Z</v>
      </c>
      <c r="M56" s="16" t="str">
        <f t="shared" si="6"/>
        <v>Z</v>
      </c>
      <c r="N56" s="16" t="str">
        <f t="shared" si="7"/>
        <v/>
      </c>
      <c r="O56" s="16" t="str">
        <f>IF(H56=CRQ!$A$1,L56,"")</f>
        <v/>
      </c>
      <c r="P56" s="16" t="str">
        <f>IF(I56=CRQ!$A$1-1,L56,"")</f>
        <v/>
      </c>
      <c r="Q56" s="8"/>
      <c r="R56" s="8"/>
      <c r="S56" s="1"/>
      <c r="T56" s="1"/>
      <c r="U56" s="1"/>
    </row>
    <row r="57" spans="1:21" ht="12.75" customHeight="1" x14ac:dyDescent="0.2">
      <c r="A57" s="14"/>
      <c r="B57" s="14" t="s">
        <v>20</v>
      </c>
      <c r="C57" s="14"/>
      <c r="D57" s="14"/>
      <c r="E57" s="14"/>
      <c r="F57" s="91"/>
      <c r="G57" s="14"/>
      <c r="H57" s="15">
        <v>42894</v>
      </c>
      <c r="I57" s="15">
        <v>42953</v>
      </c>
      <c r="J57" s="122"/>
      <c r="K57" s="14" t="str">
        <f t="shared" si="4"/>
        <v>OUI</v>
      </c>
      <c r="L57" s="16" t="str">
        <f t="shared" si="5"/>
        <v>Z</v>
      </c>
      <c r="M57" s="16" t="str">
        <f t="shared" si="6"/>
        <v>Z</v>
      </c>
      <c r="N57" s="16" t="str">
        <f t="shared" si="7"/>
        <v/>
      </c>
      <c r="O57" s="16" t="str">
        <f>IF(H57=CRQ!$A$1,L57,"")</f>
        <v/>
      </c>
      <c r="P57" s="16" t="str">
        <f>IF(I57=CRQ!$A$1-1,L57,"")</f>
        <v/>
      </c>
      <c r="Q57" s="8"/>
      <c r="R57" s="8"/>
      <c r="S57" s="1"/>
      <c r="T57" s="1"/>
      <c r="U57" s="1"/>
    </row>
    <row r="58" spans="1:21" ht="12.75" customHeight="1" x14ac:dyDescent="0.2">
      <c r="A58" s="14"/>
      <c r="B58" s="14" t="s">
        <v>29</v>
      </c>
      <c r="C58" s="14"/>
      <c r="D58" s="14"/>
      <c r="E58" s="14"/>
      <c r="F58" s="91"/>
      <c r="G58" s="14"/>
      <c r="H58" s="15">
        <v>42894</v>
      </c>
      <c r="I58" s="15">
        <v>42953</v>
      </c>
      <c r="J58" s="122"/>
      <c r="K58" s="14" t="str">
        <f t="shared" si="4"/>
        <v>OUI</v>
      </c>
      <c r="L58" s="16" t="str">
        <f t="shared" si="5"/>
        <v>Z</v>
      </c>
      <c r="M58" s="16" t="str">
        <f t="shared" si="6"/>
        <v>Z</v>
      </c>
      <c r="N58" s="16" t="str">
        <f t="shared" si="7"/>
        <v/>
      </c>
      <c r="O58" s="16" t="str">
        <f>IF(H58=CRQ!$A$1,L58,"")</f>
        <v/>
      </c>
      <c r="P58" s="16" t="str">
        <f>IF(I58=CRQ!$A$1-1,L58,"")</f>
        <v/>
      </c>
      <c r="Q58" s="8"/>
      <c r="R58" s="8"/>
      <c r="S58" s="1"/>
      <c r="T58" s="1"/>
      <c r="U58" s="1"/>
    </row>
    <row r="59" spans="1:21" ht="12.75" customHeight="1" x14ac:dyDescent="0.2">
      <c r="A59" s="14"/>
      <c r="B59" s="14" t="s">
        <v>29</v>
      </c>
      <c r="C59" s="14"/>
      <c r="D59" s="14"/>
      <c r="E59" s="14"/>
      <c r="F59" s="91"/>
      <c r="G59" s="14"/>
      <c r="H59" s="15">
        <v>42894</v>
      </c>
      <c r="I59" s="15">
        <v>42953</v>
      </c>
      <c r="J59" s="122"/>
      <c r="K59" s="14" t="str">
        <f t="shared" si="4"/>
        <v>OUI</v>
      </c>
      <c r="L59" s="16" t="str">
        <f t="shared" si="5"/>
        <v>Z</v>
      </c>
      <c r="M59" s="16" t="str">
        <f t="shared" si="6"/>
        <v>Z</v>
      </c>
      <c r="N59" s="16" t="str">
        <f t="shared" si="7"/>
        <v/>
      </c>
      <c r="O59" s="16" t="str">
        <f>IF(H59=CRQ!$A$1,L59,"")</f>
        <v/>
      </c>
      <c r="P59" s="16" t="str">
        <f>IF(I59=CRQ!$A$1-1,L59,"")</f>
        <v/>
      </c>
      <c r="Q59" s="8"/>
      <c r="R59" s="8"/>
      <c r="S59" s="1"/>
      <c r="T59" s="1"/>
      <c r="U59" s="1"/>
    </row>
    <row r="60" spans="1:21" ht="12.75" customHeight="1" x14ac:dyDescent="0.2">
      <c r="A60" s="14"/>
      <c r="B60" s="14" t="s">
        <v>20</v>
      </c>
      <c r="C60" s="14"/>
      <c r="D60" s="14"/>
      <c r="E60" s="14"/>
      <c r="F60" s="91"/>
      <c r="G60" s="14"/>
      <c r="H60" s="15">
        <v>42894</v>
      </c>
      <c r="I60" s="15">
        <v>42953</v>
      </c>
      <c r="J60" s="122"/>
      <c r="K60" s="14" t="str">
        <f t="shared" si="4"/>
        <v>OUI</v>
      </c>
      <c r="L60" s="16" t="str">
        <f t="shared" si="5"/>
        <v>Z</v>
      </c>
      <c r="M60" s="16" t="str">
        <f t="shared" si="6"/>
        <v>Z</v>
      </c>
      <c r="N60" s="16" t="str">
        <f t="shared" si="7"/>
        <v/>
      </c>
      <c r="O60" s="16" t="str">
        <f>IF(H60=CRQ!$A$1,L60,"")</f>
        <v/>
      </c>
      <c r="P60" s="16" t="str">
        <f>IF(I60=CRQ!$A$1-1,L60,"")</f>
        <v/>
      </c>
      <c r="Q60" s="8"/>
      <c r="R60" s="8"/>
      <c r="S60" s="1"/>
      <c r="T60" s="1"/>
      <c r="U60" s="1"/>
    </row>
    <row r="61" spans="1:21" ht="12.75" customHeight="1" x14ac:dyDescent="0.2">
      <c r="A61" s="14"/>
      <c r="B61" s="14" t="s">
        <v>22</v>
      </c>
      <c r="C61" s="14"/>
      <c r="D61" s="14"/>
      <c r="E61" s="14"/>
      <c r="F61" s="91"/>
      <c r="G61" s="14"/>
      <c r="H61" s="15">
        <v>42894</v>
      </c>
      <c r="I61" s="15">
        <v>42953</v>
      </c>
      <c r="J61" s="122"/>
      <c r="K61" s="14" t="str">
        <f t="shared" si="4"/>
        <v>OUI</v>
      </c>
      <c r="L61" s="16" t="str">
        <f t="shared" si="5"/>
        <v>Z</v>
      </c>
      <c r="M61" s="16" t="str">
        <f t="shared" si="6"/>
        <v>Z</v>
      </c>
      <c r="N61" s="16" t="str">
        <f t="shared" si="7"/>
        <v/>
      </c>
      <c r="O61" s="16" t="str">
        <f>IF(H61=CRQ!$A$1,L61,"")</f>
        <v/>
      </c>
      <c r="P61" s="16" t="str">
        <f>IF(I61=CRQ!$A$1-1,L61,"")</f>
        <v/>
      </c>
      <c r="Q61" s="8"/>
      <c r="R61" s="8"/>
      <c r="S61" s="1"/>
      <c r="T61" s="1"/>
      <c r="U61" s="1"/>
    </row>
    <row r="62" spans="1:21" ht="12.75" customHeight="1" x14ac:dyDescent="0.2">
      <c r="A62" s="14"/>
      <c r="B62" s="14" t="s">
        <v>22</v>
      </c>
      <c r="C62" s="14"/>
      <c r="D62" s="14"/>
      <c r="E62" s="14"/>
      <c r="F62" s="91"/>
      <c r="G62" s="14"/>
      <c r="H62" s="15">
        <v>42894</v>
      </c>
      <c r="I62" s="15">
        <v>42953</v>
      </c>
      <c r="J62" s="122"/>
      <c r="K62" s="14" t="str">
        <f t="shared" si="4"/>
        <v>OUI</v>
      </c>
      <c r="L62" s="16" t="str">
        <f t="shared" si="5"/>
        <v>Z</v>
      </c>
      <c r="M62" s="16" t="str">
        <f t="shared" si="6"/>
        <v>Z</v>
      </c>
      <c r="N62" s="16" t="str">
        <f t="shared" si="7"/>
        <v/>
      </c>
      <c r="O62" s="16" t="str">
        <f>IF(H62=CRQ!$A$1,L62,"")</f>
        <v/>
      </c>
      <c r="P62" s="16" t="str">
        <f>IF(I62=CRQ!$A$1-1,L62,"")</f>
        <v/>
      </c>
      <c r="Q62" s="8"/>
      <c r="R62" s="8"/>
      <c r="S62" s="1"/>
      <c r="T62" s="1"/>
      <c r="U62" s="1"/>
    </row>
    <row r="63" spans="1:21" ht="12.75" customHeight="1" x14ac:dyDescent="0.2">
      <c r="A63" s="14"/>
      <c r="B63" s="14" t="s">
        <v>22</v>
      </c>
      <c r="C63" s="14"/>
      <c r="D63" s="14"/>
      <c r="E63" s="14"/>
      <c r="F63" s="91"/>
      <c r="G63" s="14"/>
      <c r="H63" s="15">
        <v>42894</v>
      </c>
      <c r="I63" s="15">
        <v>42953</v>
      </c>
      <c r="J63" s="122"/>
      <c r="K63" s="14" t="str">
        <f t="shared" si="4"/>
        <v>OUI</v>
      </c>
      <c r="L63" s="16" t="str">
        <f t="shared" si="5"/>
        <v>Z</v>
      </c>
      <c r="M63" s="16" t="str">
        <f t="shared" si="6"/>
        <v>Z</v>
      </c>
      <c r="N63" s="16" t="str">
        <f t="shared" si="7"/>
        <v/>
      </c>
      <c r="O63" s="16" t="str">
        <f>IF(H63=CRQ!$A$1,L63,"")</f>
        <v/>
      </c>
      <c r="P63" s="16" t="str">
        <f>IF(I63=CRQ!$A$1-1,L63,"")</f>
        <v/>
      </c>
      <c r="Q63" s="8"/>
      <c r="R63" s="8"/>
      <c r="S63" s="1"/>
      <c r="T63" s="1"/>
      <c r="U63" s="1"/>
    </row>
    <row r="64" spans="1:21" ht="12.75" customHeight="1" x14ac:dyDescent="0.2">
      <c r="A64" s="14"/>
      <c r="B64" s="14" t="s">
        <v>22</v>
      </c>
      <c r="C64" s="14"/>
      <c r="D64" s="14"/>
      <c r="E64" s="14"/>
      <c r="F64" s="91"/>
      <c r="G64" s="14"/>
      <c r="H64" s="15">
        <v>42894</v>
      </c>
      <c r="I64" s="15">
        <v>42953</v>
      </c>
      <c r="J64" s="122"/>
      <c r="K64" s="14" t="str">
        <f t="shared" si="4"/>
        <v>OUI</v>
      </c>
      <c r="L64" s="16" t="str">
        <f t="shared" si="5"/>
        <v>Z</v>
      </c>
      <c r="M64" s="16" t="str">
        <f t="shared" si="6"/>
        <v>Z</v>
      </c>
      <c r="N64" s="16" t="str">
        <f t="shared" si="7"/>
        <v/>
      </c>
      <c r="O64" s="16" t="str">
        <f>IF(H64=CRQ!$A$1,L64,"")</f>
        <v/>
      </c>
      <c r="P64" s="16" t="str">
        <f>IF(I64=CRQ!$A$1-1,L64,"")</f>
        <v/>
      </c>
      <c r="Q64" s="8"/>
      <c r="R64" s="8"/>
      <c r="S64" s="1"/>
      <c r="T64" s="1"/>
      <c r="U64" s="1"/>
    </row>
    <row r="65" spans="1:21" ht="12.75" customHeight="1" x14ac:dyDescent="0.2">
      <c r="A65" s="14"/>
      <c r="B65" s="14" t="s">
        <v>29</v>
      </c>
      <c r="C65" s="14"/>
      <c r="D65" s="14"/>
      <c r="E65" s="14"/>
      <c r="F65" s="91"/>
      <c r="G65" s="14"/>
      <c r="H65" s="15">
        <v>42894</v>
      </c>
      <c r="I65" s="15">
        <v>42953</v>
      </c>
      <c r="J65" s="122"/>
      <c r="K65" s="14" t="str">
        <f t="shared" si="4"/>
        <v>OUI</v>
      </c>
      <c r="L65" s="16" t="str">
        <f t="shared" si="5"/>
        <v>Z</v>
      </c>
      <c r="M65" s="16" t="str">
        <f t="shared" si="6"/>
        <v>Z</v>
      </c>
      <c r="N65" s="16" t="str">
        <f t="shared" si="7"/>
        <v/>
      </c>
      <c r="O65" s="16" t="str">
        <f>IF(H65=CRQ!$A$1,L65,"")</f>
        <v/>
      </c>
      <c r="P65" s="16" t="str">
        <f>IF(I65=CRQ!$A$1-1,L65,"")</f>
        <v/>
      </c>
      <c r="Q65" s="8"/>
      <c r="R65" s="8"/>
      <c r="S65" s="1"/>
      <c r="T65" s="1"/>
      <c r="U65" s="1"/>
    </row>
    <row r="66" spans="1:21" ht="12.75" customHeight="1" x14ac:dyDescent="0.2">
      <c r="A66" s="14"/>
      <c r="B66" s="14" t="s">
        <v>20</v>
      </c>
      <c r="C66" s="14"/>
      <c r="D66" s="14"/>
      <c r="E66" s="14"/>
      <c r="F66" s="91"/>
      <c r="G66" s="14"/>
      <c r="H66" s="15">
        <v>42894</v>
      </c>
      <c r="I66" s="15">
        <v>42953</v>
      </c>
      <c r="J66" s="122"/>
      <c r="K66" s="14" t="str">
        <f t="shared" si="4"/>
        <v>OUI</v>
      </c>
      <c r="L66" s="16" t="str">
        <f t="shared" si="5"/>
        <v>Z</v>
      </c>
      <c r="M66" s="16" t="str">
        <f t="shared" si="6"/>
        <v>Z</v>
      </c>
      <c r="N66" s="16" t="str">
        <f t="shared" si="7"/>
        <v/>
      </c>
      <c r="O66" s="16" t="str">
        <f>IF(H66=CRQ!$A$1,L66,"")</f>
        <v/>
      </c>
      <c r="P66" s="16" t="str">
        <f>IF(I66=CRQ!$A$1-1,L66,"")</f>
        <v/>
      </c>
      <c r="Q66" s="8"/>
      <c r="R66" s="8"/>
      <c r="S66" s="1"/>
      <c r="T66" s="1"/>
      <c r="U66" s="1"/>
    </row>
    <row r="67" spans="1:21" ht="12.75" customHeight="1" x14ac:dyDescent="0.2">
      <c r="A67" s="14"/>
      <c r="B67" s="14" t="s">
        <v>20</v>
      </c>
      <c r="C67" s="14"/>
      <c r="D67" s="14"/>
      <c r="E67" s="14"/>
      <c r="F67" s="91"/>
      <c r="G67" s="14"/>
      <c r="H67" s="15">
        <v>42894</v>
      </c>
      <c r="I67" s="15">
        <v>42953</v>
      </c>
      <c r="J67" s="122"/>
      <c r="K67" s="14" t="str">
        <f t="shared" ref="K67:K89" si="8">IF(AND($K$2&gt;=H67,$K$2&lt;=I67),"OUI","NON")</f>
        <v>OUI</v>
      </c>
      <c r="L67" s="16" t="str">
        <f t="shared" ref="L67:L89" si="9">IF(OR(B67="CES",B67="CNE",B67="LTN",B67="SLT",B67="ASP"),"X",IF(OR(B67="ACH",B67="ADC",B67="ADJ",B67="MAJ",B67="MJR",B67="MDL",B67="MCH",B67="MDC",B67="SGT",B67="SGC",B67="SCH"),"Y","Z"))</f>
        <v>Z</v>
      </c>
      <c r="M67" s="16" t="str">
        <f t="shared" ref="M67:M89" si="10">IF(K67="OUI",L67,"")</f>
        <v>Z</v>
      </c>
      <c r="N67" s="16" t="str">
        <f t="shared" ref="N67:N89" si="11">IF(C67="R",M67,"")</f>
        <v/>
      </c>
      <c r="O67" s="16" t="str">
        <f>IF(H67=CRQ!$A$1,L67,"")</f>
        <v/>
      </c>
      <c r="P67" s="16" t="str">
        <f>IF(I67=CRQ!$A$1-1,L67,"")</f>
        <v/>
      </c>
      <c r="Q67" s="8"/>
      <c r="R67" s="8"/>
      <c r="S67" s="1"/>
      <c r="T67" s="1"/>
      <c r="U67" s="1"/>
    </row>
    <row r="68" spans="1:21" ht="12.75" customHeight="1" x14ac:dyDescent="0.2">
      <c r="A68" s="14"/>
      <c r="B68" s="14" t="s">
        <v>20</v>
      </c>
      <c r="C68" s="14"/>
      <c r="D68" s="14"/>
      <c r="E68" s="14"/>
      <c r="F68" s="91"/>
      <c r="G68" s="14"/>
      <c r="H68" s="15">
        <v>42894</v>
      </c>
      <c r="I68" s="15">
        <v>42953</v>
      </c>
      <c r="J68" s="122"/>
      <c r="K68" s="14" t="str">
        <f t="shared" si="8"/>
        <v>OUI</v>
      </c>
      <c r="L68" s="16" t="str">
        <f t="shared" si="9"/>
        <v>Z</v>
      </c>
      <c r="M68" s="16" t="str">
        <f t="shared" si="10"/>
        <v>Z</v>
      </c>
      <c r="N68" s="16" t="str">
        <f t="shared" si="11"/>
        <v/>
      </c>
      <c r="O68" s="16" t="str">
        <f>IF(H68=CRQ!$A$1,L68,"")</f>
        <v/>
      </c>
      <c r="P68" s="16" t="str">
        <f>IF(I68=CRQ!$A$1-1,L68,"")</f>
        <v/>
      </c>
      <c r="Q68" s="8"/>
      <c r="R68" s="8"/>
      <c r="S68" s="1"/>
      <c r="T68" s="1"/>
      <c r="U68" s="1"/>
    </row>
    <row r="69" spans="1:21" ht="12.75" customHeight="1" x14ac:dyDescent="0.2">
      <c r="A69" s="14"/>
      <c r="B69" s="14" t="s">
        <v>20</v>
      </c>
      <c r="C69" s="14"/>
      <c r="D69" s="14"/>
      <c r="E69" s="14"/>
      <c r="F69" s="91"/>
      <c r="G69" s="14"/>
      <c r="H69" s="15">
        <v>42894</v>
      </c>
      <c r="I69" s="15">
        <v>42953</v>
      </c>
      <c r="J69" s="122"/>
      <c r="K69" s="14" t="str">
        <f t="shared" si="8"/>
        <v>OUI</v>
      </c>
      <c r="L69" s="16" t="str">
        <f t="shared" si="9"/>
        <v>Z</v>
      </c>
      <c r="M69" s="16" t="str">
        <f t="shared" si="10"/>
        <v>Z</v>
      </c>
      <c r="N69" s="16" t="str">
        <f t="shared" si="11"/>
        <v/>
      </c>
      <c r="O69" s="16" t="str">
        <f>IF(H69=CRQ!$A$1,L69,"")</f>
        <v/>
      </c>
      <c r="P69" s="16" t="str">
        <f>IF(I69=CRQ!$A$1-1,L69,"")</f>
        <v/>
      </c>
      <c r="Q69" s="8"/>
      <c r="R69" s="8"/>
      <c r="S69" s="1"/>
      <c r="T69" s="1"/>
      <c r="U69" s="1"/>
    </row>
    <row r="70" spans="1:21" ht="12.75" customHeight="1" x14ac:dyDescent="0.2">
      <c r="A70" s="14"/>
      <c r="B70" s="14" t="s">
        <v>22</v>
      </c>
      <c r="C70" s="14"/>
      <c r="D70" s="14"/>
      <c r="E70" s="14"/>
      <c r="F70" s="91"/>
      <c r="G70" s="14"/>
      <c r="H70" s="15">
        <v>42894</v>
      </c>
      <c r="I70" s="15">
        <v>42953</v>
      </c>
      <c r="J70" s="122"/>
      <c r="K70" s="14" t="str">
        <f t="shared" si="8"/>
        <v>OUI</v>
      </c>
      <c r="L70" s="16" t="str">
        <f t="shared" si="9"/>
        <v>Z</v>
      </c>
      <c r="M70" s="16" t="str">
        <f t="shared" si="10"/>
        <v>Z</v>
      </c>
      <c r="N70" s="16" t="str">
        <f t="shared" si="11"/>
        <v/>
      </c>
      <c r="O70" s="16" t="str">
        <f>IF(H70=CRQ!$A$1,L70,"")</f>
        <v/>
      </c>
      <c r="P70" s="16" t="str">
        <f>IF(I70=CRQ!$A$1-1,L70,"")</f>
        <v/>
      </c>
      <c r="Q70" s="8"/>
      <c r="R70" s="8"/>
      <c r="S70" s="1"/>
      <c r="T70" s="1"/>
      <c r="U70" s="1"/>
    </row>
    <row r="71" spans="1:21" ht="12.75" customHeight="1" x14ac:dyDescent="0.2">
      <c r="A71" s="14"/>
      <c r="B71" s="14" t="s">
        <v>22</v>
      </c>
      <c r="C71" s="14"/>
      <c r="D71" s="14"/>
      <c r="E71" s="14"/>
      <c r="F71" s="91"/>
      <c r="G71" s="14"/>
      <c r="H71" s="15">
        <v>42894</v>
      </c>
      <c r="I71" s="15">
        <v>42953</v>
      </c>
      <c r="J71" s="122"/>
      <c r="K71" s="14" t="str">
        <f t="shared" si="8"/>
        <v>OUI</v>
      </c>
      <c r="L71" s="16" t="str">
        <f t="shared" si="9"/>
        <v>Z</v>
      </c>
      <c r="M71" s="16" t="str">
        <f t="shared" si="10"/>
        <v>Z</v>
      </c>
      <c r="N71" s="16" t="str">
        <f t="shared" si="11"/>
        <v/>
      </c>
      <c r="O71" s="16" t="str">
        <f>IF(H71=CRQ!$A$1,L71,"")</f>
        <v/>
      </c>
      <c r="P71" s="16" t="str">
        <f>IF(I71=CRQ!$A$1-1,L71,"")</f>
        <v/>
      </c>
      <c r="Q71" s="8"/>
      <c r="R71" s="8"/>
      <c r="S71" s="1"/>
      <c r="T71" s="1"/>
      <c r="U71" s="1"/>
    </row>
    <row r="72" spans="1:21" ht="12.75" customHeight="1" x14ac:dyDescent="0.2">
      <c r="A72" s="14"/>
      <c r="B72" s="14" t="s">
        <v>20</v>
      </c>
      <c r="C72" s="14"/>
      <c r="D72" s="14"/>
      <c r="E72" s="14"/>
      <c r="F72" s="91"/>
      <c r="G72" s="14"/>
      <c r="H72" s="15">
        <v>42894</v>
      </c>
      <c r="I72" s="15">
        <v>42953</v>
      </c>
      <c r="J72" s="122"/>
      <c r="K72" s="14" t="str">
        <f t="shared" si="8"/>
        <v>OUI</v>
      </c>
      <c r="L72" s="16" t="str">
        <f t="shared" si="9"/>
        <v>Z</v>
      </c>
      <c r="M72" s="16" t="str">
        <f t="shared" si="10"/>
        <v>Z</v>
      </c>
      <c r="N72" s="16" t="str">
        <f t="shared" si="11"/>
        <v/>
      </c>
      <c r="O72" s="16" t="str">
        <f>IF(H72=CRQ!$A$1,L72,"")</f>
        <v/>
      </c>
      <c r="P72" s="16" t="str">
        <f>IF(I72=CRQ!$A$1-1,L72,"")</f>
        <v/>
      </c>
      <c r="Q72" s="8"/>
      <c r="R72" s="8"/>
      <c r="S72" s="1"/>
      <c r="T72" s="1"/>
      <c r="U72" s="1"/>
    </row>
    <row r="73" spans="1:21" ht="12.75" customHeight="1" x14ac:dyDescent="0.2">
      <c r="A73" s="14"/>
      <c r="B73" s="14" t="s">
        <v>29</v>
      </c>
      <c r="C73" s="14"/>
      <c r="D73" s="14"/>
      <c r="E73" s="14"/>
      <c r="F73" s="91"/>
      <c r="G73" s="14"/>
      <c r="H73" s="15">
        <v>42894</v>
      </c>
      <c r="I73" s="15">
        <v>42953</v>
      </c>
      <c r="J73" s="122"/>
      <c r="K73" s="19" t="str">
        <f t="shared" si="8"/>
        <v>OUI</v>
      </c>
      <c r="L73" s="16" t="str">
        <f t="shared" si="9"/>
        <v>Z</v>
      </c>
      <c r="M73" s="16" t="str">
        <f t="shared" si="10"/>
        <v>Z</v>
      </c>
      <c r="N73" s="16" t="str">
        <f t="shared" si="11"/>
        <v/>
      </c>
      <c r="O73" s="16" t="str">
        <f>IF(H73=CRQ!$A$1,L73,"")</f>
        <v/>
      </c>
      <c r="P73" s="16" t="str">
        <f>IF(I73=CRQ!$A$1-1,L73,"")</f>
        <v/>
      </c>
      <c r="Q73" s="8"/>
      <c r="R73" s="8"/>
      <c r="S73" s="1"/>
      <c r="T73" s="1"/>
      <c r="U73" s="1"/>
    </row>
    <row r="74" spans="1:21" ht="12.75" customHeight="1" x14ac:dyDescent="0.2">
      <c r="A74" s="14"/>
      <c r="B74" s="14" t="s">
        <v>29</v>
      </c>
      <c r="C74" s="14"/>
      <c r="D74" s="14"/>
      <c r="E74" s="14"/>
      <c r="F74" s="91"/>
      <c r="G74" s="14"/>
      <c r="H74" s="15">
        <v>42894</v>
      </c>
      <c r="I74" s="15">
        <v>42953</v>
      </c>
      <c r="J74" s="122"/>
      <c r="K74" s="14" t="str">
        <f t="shared" si="8"/>
        <v>OUI</v>
      </c>
      <c r="L74" s="16" t="str">
        <f t="shared" si="9"/>
        <v>Z</v>
      </c>
      <c r="M74" s="16" t="str">
        <f t="shared" si="10"/>
        <v>Z</v>
      </c>
      <c r="N74" s="16" t="str">
        <f t="shared" si="11"/>
        <v/>
      </c>
      <c r="O74" s="16" t="str">
        <f>IF(H74=CRQ!$A$1,L74,"")</f>
        <v/>
      </c>
      <c r="P74" s="16" t="str">
        <f>IF(I74=CRQ!$A$1-1,L74,"")</f>
        <v/>
      </c>
      <c r="Q74" s="8"/>
      <c r="R74" s="8"/>
      <c r="S74" s="1"/>
      <c r="T74" s="1"/>
      <c r="U74" s="1"/>
    </row>
    <row r="75" spans="1:21" ht="12.75" customHeight="1" x14ac:dyDescent="0.2">
      <c r="A75" s="14"/>
      <c r="B75" s="14" t="s">
        <v>20</v>
      </c>
      <c r="C75" s="14"/>
      <c r="D75" s="14"/>
      <c r="E75" s="14"/>
      <c r="F75" s="91"/>
      <c r="G75" s="14"/>
      <c r="H75" s="15">
        <v>42894</v>
      </c>
      <c r="I75" s="15">
        <v>42953</v>
      </c>
      <c r="J75" s="122"/>
      <c r="K75" s="14" t="str">
        <f t="shared" si="8"/>
        <v>OUI</v>
      </c>
      <c r="L75" s="16" t="str">
        <f t="shared" si="9"/>
        <v>Z</v>
      </c>
      <c r="M75" s="16" t="str">
        <f t="shared" si="10"/>
        <v>Z</v>
      </c>
      <c r="N75" s="16" t="str">
        <f t="shared" si="11"/>
        <v/>
      </c>
      <c r="O75" s="16" t="str">
        <f>IF(H75=CRQ!$A$1,L75,"")</f>
        <v/>
      </c>
      <c r="P75" s="16" t="str">
        <f>IF(I75=CRQ!$A$1-1,L75,"")</f>
        <v/>
      </c>
      <c r="Q75" s="8"/>
      <c r="R75" s="8"/>
      <c r="S75" s="1"/>
      <c r="T75" s="1"/>
      <c r="U75" s="1"/>
    </row>
    <row r="76" spans="1:21" ht="12.75" customHeight="1" x14ac:dyDescent="0.2">
      <c r="A76" s="14"/>
      <c r="B76" s="14" t="s">
        <v>20</v>
      </c>
      <c r="C76" s="14"/>
      <c r="D76" s="14"/>
      <c r="E76" s="14"/>
      <c r="F76" s="91"/>
      <c r="G76" s="14"/>
      <c r="H76" s="15">
        <v>42894</v>
      </c>
      <c r="I76" s="15">
        <v>42953</v>
      </c>
      <c r="J76" s="122"/>
      <c r="K76" s="14" t="str">
        <f t="shared" si="8"/>
        <v>OUI</v>
      </c>
      <c r="L76" s="16" t="str">
        <f t="shared" si="9"/>
        <v>Z</v>
      </c>
      <c r="M76" s="16" t="str">
        <f t="shared" si="10"/>
        <v>Z</v>
      </c>
      <c r="N76" s="16" t="str">
        <f t="shared" si="11"/>
        <v/>
      </c>
      <c r="O76" s="16" t="str">
        <f>IF(H76=CRQ!$A$1,L76,"")</f>
        <v/>
      </c>
      <c r="P76" s="16" t="str">
        <f>IF(I76=CRQ!$A$1-1,L76,"")</f>
        <v/>
      </c>
      <c r="Q76" s="8"/>
      <c r="R76" s="8"/>
      <c r="S76" s="1"/>
      <c r="T76" s="1"/>
      <c r="U76" s="1"/>
    </row>
    <row r="77" spans="1:21" ht="12.75" customHeight="1" x14ac:dyDescent="0.2">
      <c r="A77" s="14"/>
      <c r="B77" s="14" t="s">
        <v>20</v>
      </c>
      <c r="C77" s="14"/>
      <c r="D77" s="14"/>
      <c r="E77" s="14"/>
      <c r="F77" s="91"/>
      <c r="G77" s="14"/>
      <c r="H77" s="15">
        <v>42894</v>
      </c>
      <c r="I77" s="15">
        <v>42953</v>
      </c>
      <c r="J77" s="122"/>
      <c r="K77" s="14" t="str">
        <f t="shared" si="8"/>
        <v>OUI</v>
      </c>
      <c r="L77" s="16" t="str">
        <f t="shared" si="9"/>
        <v>Z</v>
      </c>
      <c r="M77" s="16" t="str">
        <f t="shared" si="10"/>
        <v>Z</v>
      </c>
      <c r="N77" s="16" t="str">
        <f t="shared" si="11"/>
        <v/>
      </c>
      <c r="O77" s="16" t="str">
        <f>IF(H77=CRQ!$A$1,L77,"")</f>
        <v/>
      </c>
      <c r="P77" s="16" t="str">
        <f>IF(I77=CRQ!$A$1-1,L77,"")</f>
        <v/>
      </c>
      <c r="Q77" s="8"/>
      <c r="R77" s="8"/>
      <c r="S77" s="1"/>
      <c r="T77" s="1"/>
      <c r="U77" s="1"/>
    </row>
    <row r="78" spans="1:21" ht="12.75" customHeight="1" x14ac:dyDescent="0.2">
      <c r="A78" s="14"/>
      <c r="B78" s="14" t="s">
        <v>22</v>
      </c>
      <c r="C78" s="14"/>
      <c r="D78" s="14"/>
      <c r="E78" s="14"/>
      <c r="F78" s="91"/>
      <c r="G78" s="14"/>
      <c r="H78" s="15">
        <v>42894</v>
      </c>
      <c r="I78" s="15">
        <v>42953</v>
      </c>
      <c r="J78" s="122"/>
      <c r="K78" s="14" t="str">
        <f t="shared" si="8"/>
        <v>OUI</v>
      </c>
      <c r="L78" s="16" t="str">
        <f t="shared" si="9"/>
        <v>Z</v>
      </c>
      <c r="M78" s="16" t="str">
        <f t="shared" si="10"/>
        <v>Z</v>
      </c>
      <c r="N78" s="16" t="str">
        <f t="shared" si="11"/>
        <v/>
      </c>
      <c r="O78" s="16" t="str">
        <f>IF(H78=CRQ!$A$1,L78,"")</f>
        <v/>
      </c>
      <c r="P78" s="16" t="str">
        <f>IF(I78=CRQ!$A$1-1,L78,"")</f>
        <v/>
      </c>
      <c r="Q78" s="8"/>
      <c r="R78" s="8"/>
      <c r="S78" s="1"/>
      <c r="T78" s="1"/>
      <c r="U78" s="1"/>
    </row>
    <row r="79" spans="1:21" ht="12.75" customHeight="1" x14ac:dyDescent="0.2">
      <c r="A79" s="14"/>
      <c r="B79" s="14" t="s">
        <v>22</v>
      </c>
      <c r="C79" s="14"/>
      <c r="D79" s="14"/>
      <c r="E79" s="14"/>
      <c r="F79" s="91"/>
      <c r="G79" s="14"/>
      <c r="H79" s="15">
        <v>42894</v>
      </c>
      <c r="I79" s="15">
        <v>42953</v>
      </c>
      <c r="J79" s="122"/>
      <c r="K79" s="14" t="str">
        <f t="shared" si="8"/>
        <v>OUI</v>
      </c>
      <c r="L79" s="16" t="str">
        <f t="shared" si="9"/>
        <v>Z</v>
      </c>
      <c r="M79" s="16" t="str">
        <f t="shared" si="10"/>
        <v>Z</v>
      </c>
      <c r="N79" s="16" t="str">
        <f t="shared" si="11"/>
        <v/>
      </c>
      <c r="O79" s="16" t="str">
        <f>IF(H79=CRQ!$A$1,L79,"")</f>
        <v/>
      </c>
      <c r="P79" s="16" t="str">
        <f>IF(I79=CRQ!$A$1-1,L79,"")</f>
        <v/>
      </c>
      <c r="Q79" s="8"/>
      <c r="R79" s="8"/>
      <c r="S79" s="1"/>
      <c r="T79" s="1"/>
      <c r="U79" s="1"/>
    </row>
    <row r="80" spans="1:21" ht="12.75" customHeight="1" x14ac:dyDescent="0.2">
      <c r="A80" s="14"/>
      <c r="B80" s="14" t="s">
        <v>29</v>
      </c>
      <c r="C80" s="14"/>
      <c r="D80" s="14"/>
      <c r="E80" s="14"/>
      <c r="F80" s="91"/>
      <c r="G80" s="14"/>
      <c r="H80" s="15">
        <v>42894</v>
      </c>
      <c r="I80" s="15">
        <v>42953</v>
      </c>
      <c r="J80" s="122"/>
      <c r="K80" s="14" t="str">
        <f t="shared" si="8"/>
        <v>OUI</v>
      </c>
      <c r="L80" s="16" t="str">
        <f t="shared" si="9"/>
        <v>Z</v>
      </c>
      <c r="M80" s="16" t="str">
        <f t="shared" si="10"/>
        <v>Z</v>
      </c>
      <c r="N80" s="16" t="str">
        <f t="shared" si="11"/>
        <v/>
      </c>
      <c r="O80" s="16" t="str">
        <f>IF(H80=CRQ!$A$1,L80,"")</f>
        <v/>
      </c>
      <c r="P80" s="16" t="str">
        <f>IF(I80=CRQ!$A$1-1,L80,"")</f>
        <v/>
      </c>
      <c r="Q80" s="8"/>
      <c r="R80" s="8"/>
      <c r="S80" s="1"/>
      <c r="T80" s="1"/>
      <c r="U80" s="1"/>
    </row>
    <row r="81" spans="1:21" ht="12.75" customHeight="1" x14ac:dyDescent="0.2">
      <c r="A81" s="14"/>
      <c r="B81" s="14" t="s">
        <v>22</v>
      </c>
      <c r="C81" s="14"/>
      <c r="D81" s="14"/>
      <c r="E81" s="14"/>
      <c r="F81" s="91"/>
      <c r="G81" s="14"/>
      <c r="H81" s="15">
        <v>42894</v>
      </c>
      <c r="I81" s="15">
        <v>42953</v>
      </c>
      <c r="J81" s="122"/>
      <c r="K81" s="14" t="str">
        <f t="shared" si="8"/>
        <v>OUI</v>
      </c>
      <c r="L81" s="16" t="str">
        <f t="shared" si="9"/>
        <v>Z</v>
      </c>
      <c r="M81" s="16" t="str">
        <f t="shared" si="10"/>
        <v>Z</v>
      </c>
      <c r="N81" s="16" t="str">
        <f t="shared" si="11"/>
        <v/>
      </c>
      <c r="O81" s="16" t="str">
        <f>IF(H81=CRQ!$A$1,L81,"")</f>
        <v/>
      </c>
      <c r="P81" s="16" t="str">
        <f>IF(I81=CRQ!$A$1-1,L81,"")</f>
        <v/>
      </c>
      <c r="Q81" s="8"/>
      <c r="R81" s="8"/>
      <c r="S81" s="1"/>
      <c r="T81" s="1"/>
      <c r="U81" s="1"/>
    </row>
    <row r="82" spans="1:21" ht="12.75" customHeight="1" x14ac:dyDescent="0.2">
      <c r="A82" s="14"/>
      <c r="B82" s="14" t="s">
        <v>20</v>
      </c>
      <c r="C82" s="14"/>
      <c r="D82" s="14"/>
      <c r="E82" s="14"/>
      <c r="F82" s="91"/>
      <c r="G82" s="14"/>
      <c r="H82" s="15">
        <v>42894</v>
      </c>
      <c r="I82" s="15">
        <v>42953</v>
      </c>
      <c r="J82" s="122"/>
      <c r="K82" s="14" t="str">
        <f t="shared" si="8"/>
        <v>OUI</v>
      </c>
      <c r="L82" s="16" t="str">
        <f t="shared" si="9"/>
        <v>Z</v>
      </c>
      <c r="M82" s="16" t="str">
        <f t="shared" si="10"/>
        <v>Z</v>
      </c>
      <c r="N82" s="16" t="str">
        <f t="shared" si="11"/>
        <v/>
      </c>
      <c r="O82" s="16" t="str">
        <f>IF(H82=CRQ!$A$1,L82,"")</f>
        <v/>
      </c>
      <c r="P82" s="16" t="str">
        <f>IF(I82=CRQ!$A$1-1,L82,"")</f>
        <v/>
      </c>
      <c r="Q82" s="8"/>
      <c r="R82" s="8"/>
      <c r="S82" s="1"/>
      <c r="T82" s="1"/>
      <c r="U82" s="1"/>
    </row>
    <row r="83" spans="1:21" ht="12.75" customHeight="1" x14ac:dyDescent="0.2">
      <c r="A83" s="14"/>
      <c r="B83" s="14" t="s">
        <v>20</v>
      </c>
      <c r="C83" s="14"/>
      <c r="D83" s="14"/>
      <c r="E83" s="14"/>
      <c r="F83" s="91"/>
      <c r="G83" s="14"/>
      <c r="H83" s="15">
        <v>42894</v>
      </c>
      <c r="I83" s="15">
        <v>42953</v>
      </c>
      <c r="J83" s="122"/>
      <c r="K83" s="14" t="str">
        <f t="shared" si="8"/>
        <v>OUI</v>
      </c>
      <c r="L83" s="16" t="str">
        <f t="shared" si="9"/>
        <v>Z</v>
      </c>
      <c r="M83" s="16" t="str">
        <f t="shared" si="10"/>
        <v>Z</v>
      </c>
      <c r="N83" s="16" t="str">
        <f t="shared" si="11"/>
        <v/>
      </c>
      <c r="O83" s="16" t="str">
        <f>IF(H83=CRQ!$A$1,L83,"")</f>
        <v/>
      </c>
      <c r="P83" s="16" t="str">
        <f>IF(I83=CRQ!$A$1-1,L83,"")</f>
        <v/>
      </c>
      <c r="Q83" s="8"/>
      <c r="R83" s="8"/>
      <c r="S83" s="1"/>
      <c r="T83" s="1"/>
      <c r="U83" s="1"/>
    </row>
    <row r="84" spans="1:21" ht="12.75" customHeight="1" x14ac:dyDescent="0.2">
      <c r="A84" s="14"/>
      <c r="B84" s="14" t="s">
        <v>20</v>
      </c>
      <c r="C84" s="14"/>
      <c r="D84" s="14"/>
      <c r="E84" s="14"/>
      <c r="F84" s="91"/>
      <c r="G84" s="14"/>
      <c r="H84" s="15">
        <v>42894</v>
      </c>
      <c r="I84" s="15">
        <v>42953</v>
      </c>
      <c r="J84" s="122"/>
      <c r="K84" s="14" t="str">
        <f t="shared" si="8"/>
        <v>OUI</v>
      </c>
      <c r="L84" s="16" t="str">
        <f t="shared" si="9"/>
        <v>Z</v>
      </c>
      <c r="M84" s="16" t="str">
        <f t="shared" si="10"/>
        <v>Z</v>
      </c>
      <c r="N84" s="16" t="str">
        <f t="shared" si="11"/>
        <v/>
      </c>
      <c r="O84" s="16" t="str">
        <f>IF(H84=CRQ!$A$1,L84,"")</f>
        <v/>
      </c>
      <c r="P84" s="16" t="str">
        <f>IF(I84=CRQ!$A$1-1,L84,"")</f>
        <v/>
      </c>
      <c r="Q84" s="8"/>
      <c r="R84" s="8"/>
      <c r="S84" s="1"/>
      <c r="T84" s="1"/>
      <c r="U84" s="1"/>
    </row>
    <row r="85" spans="1:21" ht="12.75" customHeight="1" x14ac:dyDescent="0.2">
      <c r="A85" s="14"/>
      <c r="B85" s="14" t="s">
        <v>20</v>
      </c>
      <c r="C85" s="14"/>
      <c r="D85" s="14"/>
      <c r="E85" s="14"/>
      <c r="F85" s="91"/>
      <c r="G85" s="14"/>
      <c r="H85" s="15">
        <v>42894</v>
      </c>
      <c r="I85" s="15">
        <v>42953</v>
      </c>
      <c r="J85" s="122"/>
      <c r="K85" s="14" t="str">
        <f t="shared" si="8"/>
        <v>OUI</v>
      </c>
      <c r="L85" s="16" t="str">
        <f t="shared" si="9"/>
        <v>Z</v>
      </c>
      <c r="M85" s="16" t="str">
        <f t="shared" si="10"/>
        <v>Z</v>
      </c>
      <c r="N85" s="16" t="str">
        <f t="shared" si="11"/>
        <v/>
      </c>
      <c r="O85" s="16" t="str">
        <f>IF(H85=CRQ!$A$1,L85,"")</f>
        <v/>
      </c>
      <c r="P85" s="16" t="str">
        <f>IF(I85=CRQ!$A$1-1,L85,"")</f>
        <v/>
      </c>
      <c r="Q85" s="8"/>
      <c r="R85" s="8"/>
      <c r="S85" s="1"/>
      <c r="T85" s="1"/>
      <c r="U85" s="1"/>
    </row>
    <row r="86" spans="1:21" ht="12.75" customHeight="1" x14ac:dyDescent="0.2">
      <c r="A86" s="14"/>
      <c r="B86" s="14" t="s">
        <v>22</v>
      </c>
      <c r="C86" s="14"/>
      <c r="D86" s="14"/>
      <c r="E86" s="14"/>
      <c r="F86" s="91"/>
      <c r="G86" s="14"/>
      <c r="H86" s="15">
        <v>42894</v>
      </c>
      <c r="I86" s="15">
        <v>42953</v>
      </c>
      <c r="J86" s="122"/>
      <c r="K86" s="14" t="str">
        <f t="shared" si="8"/>
        <v>OUI</v>
      </c>
      <c r="L86" s="16" t="str">
        <f t="shared" si="9"/>
        <v>Z</v>
      </c>
      <c r="M86" s="16" t="str">
        <f t="shared" si="10"/>
        <v>Z</v>
      </c>
      <c r="N86" s="16" t="str">
        <f t="shared" si="11"/>
        <v/>
      </c>
      <c r="O86" s="16" t="str">
        <f>IF(H86=CRQ!$A$1,L86,"")</f>
        <v/>
      </c>
      <c r="P86" s="16" t="str">
        <f>IF(I86=CRQ!$A$1-1,L86,"")</f>
        <v/>
      </c>
      <c r="Q86" s="8"/>
      <c r="R86" s="8"/>
      <c r="S86" s="1"/>
      <c r="T86" s="1"/>
      <c r="U86" s="1"/>
    </row>
    <row r="87" spans="1:21" ht="12.75" customHeight="1" x14ac:dyDescent="0.2">
      <c r="A87" s="14"/>
      <c r="B87" s="14" t="s">
        <v>30</v>
      </c>
      <c r="C87" s="14"/>
      <c r="D87" s="14"/>
      <c r="E87" s="14"/>
      <c r="F87" s="91"/>
      <c r="G87" s="14"/>
      <c r="H87" s="15">
        <v>42894</v>
      </c>
      <c r="I87" s="15">
        <v>42953</v>
      </c>
      <c r="J87" s="122"/>
      <c r="K87" s="14" t="str">
        <f t="shared" si="8"/>
        <v>OUI</v>
      </c>
      <c r="L87" s="16" t="str">
        <f t="shared" si="9"/>
        <v>Z</v>
      </c>
      <c r="M87" s="16" t="str">
        <f t="shared" si="10"/>
        <v>Z</v>
      </c>
      <c r="N87" s="16" t="str">
        <f t="shared" si="11"/>
        <v/>
      </c>
      <c r="O87" s="16" t="str">
        <f>IF(H87=CRQ!$A$1,L87,"")</f>
        <v/>
      </c>
      <c r="P87" s="16" t="str">
        <f>IF(I87=CRQ!$A$1-1,L87,"")</f>
        <v/>
      </c>
      <c r="Q87" s="8"/>
      <c r="R87" s="8"/>
      <c r="S87" s="1"/>
      <c r="T87" s="1"/>
      <c r="U87" s="1"/>
    </row>
    <row r="88" spans="1:21" ht="12.75" customHeight="1" x14ac:dyDescent="0.2">
      <c r="A88" s="14"/>
      <c r="B88" s="14" t="s">
        <v>29</v>
      </c>
      <c r="C88" s="14"/>
      <c r="D88" s="14"/>
      <c r="E88" s="14"/>
      <c r="F88" s="91"/>
      <c r="G88" s="14"/>
      <c r="H88" s="15">
        <v>42894</v>
      </c>
      <c r="I88" s="15">
        <v>42953</v>
      </c>
      <c r="J88" s="122"/>
      <c r="K88" s="14" t="str">
        <f t="shared" si="8"/>
        <v>OUI</v>
      </c>
      <c r="L88" s="16" t="str">
        <f t="shared" si="9"/>
        <v>Z</v>
      </c>
      <c r="M88" s="16" t="str">
        <f t="shared" si="10"/>
        <v>Z</v>
      </c>
      <c r="N88" s="16" t="str">
        <f t="shared" si="11"/>
        <v/>
      </c>
      <c r="O88" s="16" t="str">
        <f>IF(H88=CRQ!$A$1,L88,"")</f>
        <v/>
      </c>
      <c r="P88" s="16" t="str">
        <f>IF(I88=CRQ!$A$1-1,L88,"")</f>
        <v/>
      </c>
      <c r="Q88" s="8"/>
      <c r="R88" s="8"/>
      <c r="S88" s="1"/>
      <c r="T88" s="1"/>
      <c r="U88" s="1"/>
    </row>
    <row r="89" spans="1:21" ht="12.75" customHeight="1" x14ac:dyDescent="0.2">
      <c r="A89" s="14"/>
      <c r="B89" s="14" t="s">
        <v>29</v>
      </c>
      <c r="C89" s="14"/>
      <c r="D89" s="14"/>
      <c r="E89" s="14"/>
      <c r="F89" s="91"/>
      <c r="G89" s="14"/>
      <c r="H89" s="15">
        <v>42894</v>
      </c>
      <c r="I89" s="15">
        <v>42953</v>
      </c>
      <c r="J89" s="122"/>
      <c r="K89" s="14" t="str">
        <f t="shared" si="8"/>
        <v>OUI</v>
      </c>
      <c r="L89" s="16" t="str">
        <f t="shared" si="9"/>
        <v>Z</v>
      </c>
      <c r="M89" s="16" t="str">
        <f t="shared" si="10"/>
        <v>Z</v>
      </c>
      <c r="N89" s="16" t="str">
        <f t="shared" si="11"/>
        <v/>
      </c>
      <c r="O89" s="16" t="str">
        <f>IF(H89=CRQ!$A$1,L89,"")</f>
        <v/>
      </c>
      <c r="P89" s="16" t="str">
        <f>IF(I89=CRQ!$A$1-1,L89,"")</f>
        <v/>
      </c>
      <c r="Q89" s="8"/>
      <c r="R89" s="8"/>
      <c r="S89" s="1"/>
      <c r="T89" s="1"/>
      <c r="U89" s="1"/>
    </row>
    <row r="90" spans="1:21" ht="12.75" customHeight="1" x14ac:dyDescent="0.2">
      <c r="A90" s="14"/>
      <c r="B90" s="14" t="s">
        <v>22</v>
      </c>
      <c r="C90" s="14"/>
      <c r="D90" s="14"/>
      <c r="E90" s="14"/>
      <c r="F90" s="91"/>
      <c r="G90" s="14"/>
      <c r="H90" s="15">
        <v>42894</v>
      </c>
      <c r="I90" s="15">
        <v>42904</v>
      </c>
      <c r="J90" s="122" t="s">
        <v>61</v>
      </c>
      <c r="K90" s="14" t="str">
        <f t="shared" ref="K90:K96" si="12">IF(AND($K$2&gt;=H90,$K$2&lt;=I90),"OUI","NON")</f>
        <v>NON</v>
      </c>
      <c r="L90" s="16" t="str">
        <f t="shared" ref="L90:L96" si="13">IF(OR(B90="CES",B90="CNE",B90="LTN",B90="SLT",B90="ASP"),"X",IF(OR(B90="ACH",B90="ADC",B90="ADJ",B90="MAJ",B90="MJR",B90="MDL",B90="MCH",B90="MDC",B90="SGT",B90="SGC",B90="SCH"),"Y","Z"))</f>
        <v>Z</v>
      </c>
      <c r="M90" s="16" t="str">
        <f t="shared" ref="M90:M96" si="14">IF(K90="OUI",L90,"")</f>
        <v/>
      </c>
      <c r="N90" s="16" t="str">
        <f t="shared" ref="N90:N96" si="15">IF(C90="R",M90,"")</f>
        <v/>
      </c>
      <c r="O90" s="16" t="str">
        <f>IF(H90=CRQ!$A$1,L90,"")</f>
        <v/>
      </c>
      <c r="P90" s="16" t="str">
        <f>IF(I90=CRQ!$A$1-1,L90,"")</f>
        <v>Z</v>
      </c>
      <c r="Q90" s="8"/>
      <c r="R90" s="17"/>
    </row>
    <row r="91" spans="1:21" ht="12.75" customHeight="1" x14ac:dyDescent="0.2">
      <c r="A91" s="14"/>
      <c r="B91" s="14" t="s">
        <v>20</v>
      </c>
      <c r="C91" s="14"/>
      <c r="D91" s="14"/>
      <c r="E91" s="14"/>
      <c r="F91" s="91"/>
      <c r="G91" s="14"/>
      <c r="H91" s="15">
        <v>42894</v>
      </c>
      <c r="I91" s="15">
        <v>42953</v>
      </c>
      <c r="J91" s="122"/>
      <c r="K91" s="14" t="str">
        <f t="shared" si="12"/>
        <v>OUI</v>
      </c>
      <c r="L91" s="16" t="str">
        <f t="shared" si="13"/>
        <v>Z</v>
      </c>
      <c r="M91" s="16" t="str">
        <f t="shared" si="14"/>
        <v>Z</v>
      </c>
      <c r="N91" s="16" t="str">
        <f t="shared" si="15"/>
        <v/>
      </c>
      <c r="O91" s="16" t="str">
        <f>IF(H91=CRQ!$A$1,L91,"")</f>
        <v/>
      </c>
      <c r="P91" s="16" t="str">
        <f>IF(I91=CRQ!$A$1-1,L91,"")</f>
        <v/>
      </c>
      <c r="Q91" s="17"/>
      <c r="R91" s="17"/>
    </row>
    <row r="92" spans="1:21" ht="12.75" customHeight="1" x14ac:dyDescent="0.2">
      <c r="A92" s="14"/>
      <c r="B92" s="14" t="s">
        <v>22</v>
      </c>
      <c r="C92" s="14"/>
      <c r="D92" s="14"/>
      <c r="E92" s="14"/>
      <c r="F92" s="91"/>
      <c r="G92" s="14"/>
      <c r="H92" s="15">
        <v>42894</v>
      </c>
      <c r="I92" s="15">
        <v>42953</v>
      </c>
      <c r="J92" s="122"/>
      <c r="K92" s="14" t="str">
        <f t="shared" si="12"/>
        <v>OUI</v>
      </c>
      <c r="L92" s="16" t="str">
        <f t="shared" si="13"/>
        <v>Z</v>
      </c>
      <c r="M92" s="16" t="str">
        <f t="shared" si="14"/>
        <v>Z</v>
      </c>
      <c r="N92" s="16" t="str">
        <f t="shared" si="15"/>
        <v/>
      </c>
      <c r="O92" s="16" t="str">
        <f>IF(H92=CRQ!$A$1,L92,"")</f>
        <v/>
      </c>
      <c r="P92" s="16" t="str">
        <f>IF(I92=CRQ!$A$1-1,L92,"")</f>
        <v/>
      </c>
      <c r="Q92" s="17"/>
      <c r="R92" s="17"/>
    </row>
    <row r="93" spans="1:21" ht="12.75" customHeight="1" x14ac:dyDescent="0.2">
      <c r="A93" s="14"/>
      <c r="B93" s="14" t="s">
        <v>22</v>
      </c>
      <c r="C93" s="14"/>
      <c r="D93" s="14"/>
      <c r="E93" s="14"/>
      <c r="F93" s="91"/>
      <c r="G93" s="14"/>
      <c r="H93" s="15">
        <v>42894</v>
      </c>
      <c r="I93" s="15">
        <v>42953</v>
      </c>
      <c r="J93" s="122"/>
      <c r="K93" s="14" t="str">
        <f t="shared" si="12"/>
        <v>OUI</v>
      </c>
      <c r="L93" s="16" t="str">
        <f t="shared" si="13"/>
        <v>Z</v>
      </c>
      <c r="M93" s="16" t="str">
        <f t="shared" si="14"/>
        <v>Z</v>
      </c>
      <c r="N93" s="16" t="str">
        <f t="shared" si="15"/>
        <v/>
      </c>
      <c r="O93" s="16" t="str">
        <f>IF(H93=CRQ!$A$1,L93,"")</f>
        <v/>
      </c>
      <c r="P93" s="16" t="str">
        <f>IF(I93=CRQ!$A$1-1,L93,"")</f>
        <v/>
      </c>
      <c r="Q93" s="17"/>
      <c r="R93" s="17"/>
    </row>
    <row r="94" spans="1:21" ht="12.75" customHeight="1" x14ac:dyDescent="0.2">
      <c r="A94" s="14"/>
      <c r="B94" s="14" t="s">
        <v>22</v>
      </c>
      <c r="C94" s="14"/>
      <c r="D94" s="14"/>
      <c r="E94" s="14"/>
      <c r="F94" s="91"/>
      <c r="G94" s="14"/>
      <c r="H94" s="15">
        <v>42894</v>
      </c>
      <c r="I94" s="15">
        <v>42953</v>
      </c>
      <c r="J94" s="122"/>
      <c r="K94" s="14" t="str">
        <f t="shared" si="12"/>
        <v>OUI</v>
      </c>
      <c r="L94" s="16" t="str">
        <f t="shared" si="13"/>
        <v>Z</v>
      </c>
      <c r="M94" s="16" t="str">
        <f t="shared" si="14"/>
        <v>Z</v>
      </c>
      <c r="N94" s="16" t="str">
        <f t="shared" si="15"/>
        <v/>
      </c>
      <c r="O94" s="16" t="str">
        <f>IF(H94=CRQ!$A$1,L94,"")</f>
        <v/>
      </c>
      <c r="P94" s="16" t="str">
        <f>IF(I94=CRQ!$A$1-1,L94,"")</f>
        <v/>
      </c>
      <c r="Q94" s="17"/>
      <c r="R94" s="17"/>
    </row>
    <row r="95" spans="1:21" ht="12.75" customHeight="1" x14ac:dyDescent="0.2">
      <c r="A95" s="14"/>
      <c r="B95" s="14" t="s">
        <v>29</v>
      </c>
      <c r="C95" s="14"/>
      <c r="D95" s="14"/>
      <c r="E95" s="14"/>
      <c r="F95" s="91"/>
      <c r="G95" s="14"/>
      <c r="H95" s="15">
        <v>42898</v>
      </c>
      <c r="I95" s="15">
        <v>42953</v>
      </c>
      <c r="J95" s="122"/>
      <c r="K95" s="14" t="str">
        <f t="shared" si="12"/>
        <v>OUI</v>
      </c>
      <c r="L95" s="16" t="str">
        <f t="shared" si="13"/>
        <v>Z</v>
      </c>
      <c r="M95" s="16" t="str">
        <f t="shared" si="14"/>
        <v>Z</v>
      </c>
      <c r="N95" s="16" t="str">
        <f t="shared" si="15"/>
        <v/>
      </c>
      <c r="O95" s="16" t="str">
        <f>IF(H95=CRQ!$A$1,L95,"")</f>
        <v/>
      </c>
      <c r="P95" s="16" t="str">
        <f>IF(I95=CRQ!$A$1-1,L95,"")</f>
        <v/>
      </c>
      <c r="Q95" s="17"/>
      <c r="R95" s="17"/>
    </row>
    <row r="96" spans="1:21" ht="12.75" customHeight="1" x14ac:dyDescent="0.2">
      <c r="A96" s="14"/>
      <c r="B96" s="14" t="s">
        <v>20</v>
      </c>
      <c r="C96" s="14"/>
      <c r="D96" s="14"/>
      <c r="E96" s="14"/>
      <c r="F96" s="91"/>
      <c r="G96" s="14"/>
      <c r="H96" s="15">
        <v>42894</v>
      </c>
      <c r="I96" s="15">
        <v>42953</v>
      </c>
      <c r="J96" s="122"/>
      <c r="K96" s="14" t="str">
        <f t="shared" si="12"/>
        <v>OUI</v>
      </c>
      <c r="L96" s="16" t="str">
        <f t="shared" si="13"/>
        <v>Z</v>
      </c>
      <c r="M96" s="16" t="str">
        <f t="shared" si="14"/>
        <v>Z</v>
      </c>
      <c r="N96" s="16" t="str">
        <f t="shared" si="15"/>
        <v/>
      </c>
      <c r="O96" s="16" t="str">
        <f>IF(H96=CRQ!$A$1,L96,"")</f>
        <v/>
      </c>
      <c r="P96" s="16" t="str">
        <f>IF(I96=CRQ!$A$1-1,L96,"")</f>
        <v/>
      </c>
      <c r="Q96" s="17"/>
      <c r="R96" s="17"/>
    </row>
    <row r="97" spans="1:18" ht="12.75" customHeight="1" x14ac:dyDescent="0.2">
      <c r="A97" s="14"/>
      <c r="B97" s="14"/>
      <c r="C97" s="14"/>
      <c r="D97" s="14"/>
      <c r="E97" s="14"/>
      <c r="F97" s="91"/>
      <c r="G97" s="14"/>
      <c r="H97" s="15"/>
      <c r="I97" s="15"/>
      <c r="J97" s="122"/>
      <c r="K97" s="14" t="str">
        <f t="shared" ref="K97:K150" si="16">IF(AND($K$2&gt;=H97,$K$2&lt;=I97),"OUI","NON")</f>
        <v>NON</v>
      </c>
      <c r="L97" s="16" t="str">
        <f t="shared" ref="L97:L150" si="17">IF(OR(B97="CES",B97="CNE",B97="LTN",B97="SLT",B97="ASP"),"X",IF(OR(B97="ACH",B97="ADC",B97="ADJ",B97="MAJ",B97="MJR",B97="MDL",B97="MCH",B97="MDC",B97="SGT",B97="SGC",B97="SCH"),"Y","Z"))</f>
        <v>Z</v>
      </c>
      <c r="M97" s="16" t="str">
        <f t="shared" ref="M97:M150" si="18">IF(K97="OUI",L97,"")</f>
        <v/>
      </c>
      <c r="N97" s="16" t="str">
        <f t="shared" ref="N97:N150" si="19">IF(C97="R",M97,"")</f>
        <v/>
      </c>
      <c r="O97" s="16" t="str">
        <f>IF(H97=CRQ!$A$1,L97,"")</f>
        <v/>
      </c>
      <c r="P97" s="16" t="str">
        <f>IF(I97=CRQ!$A$1-1,L97,"")</f>
        <v/>
      </c>
      <c r="Q97" s="17"/>
      <c r="R97" s="17"/>
    </row>
    <row r="98" spans="1:18" ht="12.75" customHeight="1" x14ac:dyDescent="0.2">
      <c r="A98" s="14"/>
      <c r="B98" s="14"/>
      <c r="C98" s="14"/>
      <c r="D98" s="14"/>
      <c r="E98" s="14"/>
      <c r="F98" s="91"/>
      <c r="G98" s="14"/>
      <c r="H98" s="15"/>
      <c r="I98" s="15"/>
      <c r="J98" s="122"/>
      <c r="K98" s="14" t="str">
        <f t="shared" si="16"/>
        <v>NON</v>
      </c>
      <c r="L98" s="16" t="str">
        <f t="shared" si="17"/>
        <v>Z</v>
      </c>
      <c r="M98" s="16" t="str">
        <f t="shared" si="18"/>
        <v/>
      </c>
      <c r="N98" s="16" t="str">
        <f t="shared" si="19"/>
        <v/>
      </c>
      <c r="O98" s="16" t="str">
        <f>IF(H98=CRQ!$A$1,L98,"")</f>
        <v/>
      </c>
      <c r="P98" s="16" t="str">
        <f>IF(I98=CRQ!$A$1-1,L98,"")</f>
        <v/>
      </c>
      <c r="Q98" s="17"/>
      <c r="R98" s="17"/>
    </row>
    <row r="99" spans="1:18" ht="12.75" customHeight="1" x14ac:dyDescent="0.2">
      <c r="A99" s="14"/>
      <c r="B99" s="14"/>
      <c r="C99" s="14"/>
      <c r="D99" s="14"/>
      <c r="E99" s="14"/>
      <c r="F99" s="91"/>
      <c r="G99" s="14"/>
      <c r="H99" s="15"/>
      <c r="I99" s="15"/>
      <c r="J99" s="122"/>
      <c r="K99" s="14" t="str">
        <f t="shared" si="16"/>
        <v>NON</v>
      </c>
      <c r="L99" s="16" t="str">
        <f t="shared" si="17"/>
        <v>Z</v>
      </c>
      <c r="M99" s="16" t="str">
        <f t="shared" si="18"/>
        <v/>
      </c>
      <c r="N99" s="16" t="str">
        <f t="shared" si="19"/>
        <v/>
      </c>
      <c r="O99" s="16" t="str">
        <f>IF(H99=CRQ!$A$1,L99,"")</f>
        <v/>
      </c>
      <c r="P99" s="16" t="str">
        <f>IF(I99=CRQ!$A$1-1,L99,"")</f>
        <v/>
      </c>
      <c r="Q99" s="17"/>
      <c r="R99" s="17"/>
    </row>
    <row r="100" spans="1:18" ht="12.75" customHeight="1" x14ac:dyDescent="0.2">
      <c r="A100" s="14"/>
      <c r="B100" s="14"/>
      <c r="C100" s="14"/>
      <c r="D100" s="14"/>
      <c r="E100" s="14"/>
      <c r="F100" s="91"/>
      <c r="G100" s="14"/>
      <c r="H100" s="15"/>
      <c r="I100" s="15"/>
      <c r="J100" s="122"/>
      <c r="K100" s="14" t="str">
        <f t="shared" si="16"/>
        <v>NON</v>
      </c>
      <c r="L100" s="16" t="str">
        <f t="shared" si="17"/>
        <v>Z</v>
      </c>
      <c r="M100" s="16" t="str">
        <f t="shared" si="18"/>
        <v/>
      </c>
      <c r="N100" s="16" t="str">
        <f t="shared" si="19"/>
        <v/>
      </c>
      <c r="O100" s="16" t="str">
        <f>IF(H100=CRQ!$A$1,L100,"")</f>
        <v/>
      </c>
      <c r="P100" s="16" t="str">
        <f>IF(I100=CRQ!$A$1-1,L100,"")</f>
        <v/>
      </c>
      <c r="Q100" s="17"/>
      <c r="R100" s="17"/>
    </row>
    <row r="101" spans="1:18" ht="12.75" customHeight="1" x14ac:dyDescent="0.2">
      <c r="A101" s="14"/>
      <c r="B101" s="14"/>
      <c r="C101" s="14"/>
      <c r="D101" s="14"/>
      <c r="E101" s="14"/>
      <c r="F101" s="91"/>
      <c r="G101" s="14"/>
      <c r="H101" s="15"/>
      <c r="I101" s="15"/>
      <c r="J101" s="122"/>
      <c r="K101" s="14" t="str">
        <f t="shared" si="16"/>
        <v>NON</v>
      </c>
      <c r="L101" s="16" t="str">
        <f t="shared" si="17"/>
        <v>Z</v>
      </c>
      <c r="M101" s="16" t="str">
        <f t="shared" si="18"/>
        <v/>
      </c>
      <c r="N101" s="16" t="str">
        <f t="shared" si="19"/>
        <v/>
      </c>
      <c r="O101" s="16" t="str">
        <f>IF(H101=CRQ!$A$1,L101,"")</f>
        <v/>
      </c>
      <c r="P101" s="16" t="str">
        <f>IF(I101=CRQ!$A$1-1,L101,"")</f>
        <v/>
      </c>
      <c r="Q101" s="17"/>
      <c r="R101" s="17"/>
    </row>
    <row r="102" spans="1:18" ht="12.75" customHeight="1" x14ac:dyDescent="0.2">
      <c r="A102" s="14"/>
      <c r="B102" s="14"/>
      <c r="C102" s="14"/>
      <c r="D102" s="14"/>
      <c r="E102" s="14"/>
      <c r="F102" s="91"/>
      <c r="G102" s="14"/>
      <c r="H102" s="15"/>
      <c r="I102" s="15"/>
      <c r="J102" s="122"/>
      <c r="K102" s="14" t="str">
        <f t="shared" si="16"/>
        <v>NON</v>
      </c>
      <c r="L102" s="16" t="str">
        <f t="shared" si="17"/>
        <v>Z</v>
      </c>
      <c r="M102" s="16" t="str">
        <f t="shared" si="18"/>
        <v/>
      </c>
      <c r="N102" s="16" t="str">
        <f t="shared" si="19"/>
        <v/>
      </c>
      <c r="O102" s="16" t="str">
        <f>IF(H102=CRQ!$A$1,L102,"")</f>
        <v/>
      </c>
      <c r="P102" s="16" t="str">
        <f>IF(I102=CRQ!$A$1-1,L102,"")</f>
        <v/>
      </c>
      <c r="Q102" s="17"/>
      <c r="R102" s="17"/>
    </row>
    <row r="103" spans="1:18" ht="12.75" customHeight="1" x14ac:dyDescent="0.2">
      <c r="A103" s="14"/>
      <c r="B103" s="14"/>
      <c r="C103" s="14"/>
      <c r="D103" s="14"/>
      <c r="E103" s="14"/>
      <c r="F103" s="91"/>
      <c r="G103" s="14"/>
      <c r="H103" s="15"/>
      <c r="I103" s="15"/>
      <c r="J103" s="122"/>
      <c r="K103" s="14" t="str">
        <f t="shared" si="16"/>
        <v>NON</v>
      </c>
      <c r="L103" s="16" t="str">
        <f t="shared" si="17"/>
        <v>Z</v>
      </c>
      <c r="M103" s="16" t="str">
        <f t="shared" si="18"/>
        <v/>
      </c>
      <c r="N103" s="16" t="str">
        <f t="shared" si="19"/>
        <v/>
      </c>
      <c r="O103" s="16" t="str">
        <f>IF(H103=CRQ!$A$1,L103,"")</f>
        <v/>
      </c>
      <c r="P103" s="16" t="str">
        <f>IF(I103=CRQ!$A$1-1,L103,"")</f>
        <v/>
      </c>
      <c r="Q103" s="17"/>
      <c r="R103" s="17"/>
    </row>
    <row r="104" spans="1:18" ht="12.75" customHeight="1" x14ac:dyDescent="0.2">
      <c r="A104" s="14"/>
      <c r="B104" s="14"/>
      <c r="C104" s="14"/>
      <c r="D104" s="14"/>
      <c r="E104" s="14"/>
      <c r="F104" s="91"/>
      <c r="G104" s="14"/>
      <c r="H104" s="15"/>
      <c r="I104" s="15"/>
      <c r="J104" s="122"/>
      <c r="K104" s="14" t="str">
        <f t="shared" si="16"/>
        <v>NON</v>
      </c>
      <c r="L104" s="16" t="str">
        <f t="shared" si="17"/>
        <v>Z</v>
      </c>
      <c r="M104" s="16" t="str">
        <f t="shared" si="18"/>
        <v/>
      </c>
      <c r="N104" s="16" t="str">
        <f t="shared" si="19"/>
        <v/>
      </c>
      <c r="O104" s="16" t="str">
        <f>IF(H104=CRQ!$A$1,L104,"")</f>
        <v/>
      </c>
      <c r="P104" s="16" t="str">
        <f>IF(I104=CRQ!$A$1-1,L104,"")</f>
        <v/>
      </c>
      <c r="Q104" s="17"/>
      <c r="R104" s="17"/>
    </row>
    <row r="105" spans="1:18" ht="12.75" customHeight="1" x14ac:dyDescent="0.2">
      <c r="A105" s="14"/>
      <c r="B105" s="14"/>
      <c r="C105" s="14"/>
      <c r="D105" s="14"/>
      <c r="E105" s="14"/>
      <c r="F105" s="91"/>
      <c r="G105" s="14"/>
      <c r="H105" s="15"/>
      <c r="I105" s="15"/>
      <c r="J105" s="122"/>
      <c r="K105" s="14" t="str">
        <f t="shared" si="16"/>
        <v>NON</v>
      </c>
      <c r="L105" s="16" t="str">
        <f t="shared" si="17"/>
        <v>Z</v>
      </c>
      <c r="M105" s="16" t="str">
        <f t="shared" si="18"/>
        <v/>
      </c>
      <c r="N105" s="16" t="str">
        <f t="shared" si="19"/>
        <v/>
      </c>
      <c r="O105" s="16" t="str">
        <f>IF(H105=CRQ!$A$1,L105,"")</f>
        <v/>
      </c>
      <c r="P105" s="16" t="str">
        <f>IF(I105=CRQ!$A$1-1,L105,"")</f>
        <v/>
      </c>
      <c r="Q105" s="17"/>
      <c r="R105" s="17"/>
    </row>
    <row r="106" spans="1:18" ht="12.75" customHeight="1" x14ac:dyDescent="0.2">
      <c r="A106" s="14"/>
      <c r="B106" s="14"/>
      <c r="C106" s="14"/>
      <c r="D106" s="14"/>
      <c r="E106" s="14"/>
      <c r="F106" s="91"/>
      <c r="G106" s="14"/>
      <c r="H106" s="15"/>
      <c r="I106" s="15"/>
      <c r="J106" s="122"/>
      <c r="K106" s="14" t="str">
        <f t="shared" si="16"/>
        <v>NON</v>
      </c>
      <c r="L106" s="16" t="str">
        <f t="shared" si="17"/>
        <v>Z</v>
      </c>
      <c r="M106" s="16" t="str">
        <f t="shared" si="18"/>
        <v/>
      </c>
      <c r="N106" s="16" t="str">
        <f t="shared" si="19"/>
        <v/>
      </c>
      <c r="O106" s="16" t="str">
        <f>IF(H106=CRQ!$A$1,L106,"")</f>
        <v/>
      </c>
      <c r="P106" s="16" t="str">
        <f>IF(I106=CRQ!$A$1-1,L106,"")</f>
        <v/>
      </c>
      <c r="Q106" s="17"/>
      <c r="R106" s="17"/>
    </row>
    <row r="107" spans="1:18" ht="12.75" customHeight="1" x14ac:dyDescent="0.2">
      <c r="A107" s="14"/>
      <c r="B107" s="14"/>
      <c r="C107" s="14"/>
      <c r="D107" s="14"/>
      <c r="E107" s="14"/>
      <c r="F107" s="91"/>
      <c r="G107" s="14"/>
      <c r="H107" s="15"/>
      <c r="I107" s="15"/>
      <c r="J107" s="122"/>
      <c r="K107" s="14" t="str">
        <f t="shared" si="16"/>
        <v>NON</v>
      </c>
      <c r="L107" s="16" t="str">
        <f t="shared" si="17"/>
        <v>Z</v>
      </c>
      <c r="M107" s="16" t="str">
        <f t="shared" si="18"/>
        <v/>
      </c>
      <c r="N107" s="16" t="str">
        <f t="shared" si="19"/>
        <v/>
      </c>
      <c r="O107" s="16" t="str">
        <f>IF(H107=CRQ!$A$1,L107,"")</f>
        <v/>
      </c>
      <c r="P107" s="16" t="str">
        <f>IF(I107=CRQ!$A$1-1,L107,"")</f>
        <v/>
      </c>
      <c r="Q107" s="17"/>
      <c r="R107" s="17"/>
    </row>
    <row r="108" spans="1:18" ht="12.75" customHeight="1" x14ac:dyDescent="0.2">
      <c r="A108" s="14"/>
      <c r="B108" s="14"/>
      <c r="C108" s="14"/>
      <c r="D108" s="14"/>
      <c r="E108" s="14"/>
      <c r="F108" s="91"/>
      <c r="G108" s="14"/>
      <c r="H108" s="15"/>
      <c r="I108" s="15"/>
      <c r="J108" s="122"/>
      <c r="K108" s="14" t="str">
        <f t="shared" si="16"/>
        <v>NON</v>
      </c>
      <c r="L108" s="16" t="str">
        <f t="shared" si="17"/>
        <v>Z</v>
      </c>
      <c r="M108" s="16" t="str">
        <f t="shared" si="18"/>
        <v/>
      </c>
      <c r="N108" s="16" t="str">
        <f t="shared" si="19"/>
        <v/>
      </c>
      <c r="O108" s="16" t="str">
        <f>IF(H108=CRQ!$A$1,L108,"")</f>
        <v/>
      </c>
      <c r="P108" s="16" t="str">
        <f>IF(I108=CRQ!$A$1-1,L108,"")</f>
        <v/>
      </c>
      <c r="Q108" s="17"/>
      <c r="R108" s="17"/>
    </row>
    <row r="109" spans="1:18" ht="12.75" customHeight="1" x14ac:dyDescent="0.2">
      <c r="A109" s="14"/>
      <c r="B109" s="14"/>
      <c r="C109" s="14"/>
      <c r="D109" s="14"/>
      <c r="E109" s="14"/>
      <c r="F109" s="91"/>
      <c r="G109" s="14"/>
      <c r="H109" s="15"/>
      <c r="I109" s="15"/>
      <c r="J109" s="122"/>
      <c r="K109" s="14" t="str">
        <f t="shared" si="16"/>
        <v>NON</v>
      </c>
      <c r="L109" s="16" t="str">
        <f t="shared" si="17"/>
        <v>Z</v>
      </c>
      <c r="M109" s="16" t="str">
        <f t="shared" si="18"/>
        <v/>
      </c>
      <c r="N109" s="16" t="str">
        <f t="shared" si="19"/>
        <v/>
      </c>
      <c r="O109" s="16" t="str">
        <f>IF(H109=CRQ!$A$1,L109,"")</f>
        <v/>
      </c>
      <c r="P109" s="16" t="str">
        <f>IF(I109=CRQ!$A$1-1,L109,"")</f>
        <v/>
      </c>
      <c r="Q109" s="17"/>
      <c r="R109" s="17"/>
    </row>
    <row r="110" spans="1:18" ht="12.75" customHeight="1" x14ac:dyDescent="0.2">
      <c r="A110" s="14"/>
      <c r="B110" s="14"/>
      <c r="C110" s="14"/>
      <c r="D110" s="14"/>
      <c r="E110" s="14"/>
      <c r="F110" s="91"/>
      <c r="G110" s="14"/>
      <c r="H110" s="15"/>
      <c r="I110" s="15"/>
      <c r="J110" s="122"/>
      <c r="K110" s="14" t="str">
        <f t="shared" si="16"/>
        <v>NON</v>
      </c>
      <c r="L110" s="16" t="str">
        <f t="shared" si="17"/>
        <v>Z</v>
      </c>
      <c r="M110" s="16" t="str">
        <f t="shared" si="18"/>
        <v/>
      </c>
      <c r="N110" s="16" t="str">
        <f t="shared" si="19"/>
        <v/>
      </c>
      <c r="O110" s="16" t="str">
        <f>IF(H110=CRQ!$A$1,L110,"")</f>
        <v/>
      </c>
      <c r="P110" s="16" t="str">
        <f>IF(I110=CRQ!$A$1-1,L110,"")</f>
        <v/>
      </c>
      <c r="Q110" s="17"/>
      <c r="R110" s="17"/>
    </row>
    <row r="111" spans="1:18" ht="12.75" customHeight="1" x14ac:dyDescent="0.2">
      <c r="A111" s="14"/>
      <c r="B111" s="14"/>
      <c r="C111" s="14"/>
      <c r="D111" s="14"/>
      <c r="E111" s="14"/>
      <c r="F111" s="91"/>
      <c r="G111" s="14"/>
      <c r="H111" s="15"/>
      <c r="I111" s="15"/>
      <c r="J111" s="122"/>
      <c r="K111" s="14" t="str">
        <f t="shared" si="16"/>
        <v>NON</v>
      </c>
      <c r="L111" s="16" t="str">
        <f t="shared" si="17"/>
        <v>Z</v>
      </c>
      <c r="M111" s="16" t="str">
        <f t="shared" si="18"/>
        <v/>
      </c>
      <c r="N111" s="16" t="str">
        <f t="shared" si="19"/>
        <v/>
      </c>
      <c r="O111" s="16" t="str">
        <f>IF(H111=CRQ!$A$1,L111,"")</f>
        <v/>
      </c>
      <c r="P111" s="16" t="str">
        <f>IF(I111=CRQ!$A$1-1,L111,"")</f>
        <v/>
      </c>
      <c r="Q111" s="17"/>
    </row>
    <row r="112" spans="1:18" ht="12.75" customHeight="1" x14ac:dyDescent="0.2">
      <c r="A112" s="14"/>
      <c r="B112" s="14"/>
      <c r="C112" s="14"/>
      <c r="D112" s="14"/>
      <c r="E112" s="14"/>
      <c r="F112" s="91"/>
      <c r="G112" s="14"/>
      <c r="H112" s="15"/>
      <c r="I112" s="15"/>
      <c r="J112" s="122"/>
      <c r="K112" s="14" t="str">
        <f t="shared" si="16"/>
        <v>NON</v>
      </c>
      <c r="L112" s="16" t="str">
        <f t="shared" si="17"/>
        <v>Z</v>
      </c>
      <c r="M112" s="16" t="str">
        <f t="shared" si="18"/>
        <v/>
      </c>
      <c r="N112" s="16" t="str">
        <f t="shared" si="19"/>
        <v/>
      </c>
      <c r="O112" s="16" t="str">
        <f>IF(H112=CRQ!$A$1,L112,"")</f>
        <v/>
      </c>
      <c r="P112" s="16" t="str">
        <f>IF(I112=CRQ!$A$1-1,L112,"")</f>
        <v/>
      </c>
    </row>
    <row r="113" spans="1:16" ht="12.75" customHeight="1" x14ac:dyDescent="0.2">
      <c r="A113" s="14"/>
      <c r="B113" s="14"/>
      <c r="C113" s="14"/>
      <c r="D113" s="14"/>
      <c r="E113" s="14"/>
      <c r="F113" s="91"/>
      <c r="G113" s="14"/>
      <c r="H113" s="15"/>
      <c r="I113" s="15"/>
      <c r="J113" s="122"/>
      <c r="K113" s="14" t="str">
        <f t="shared" si="16"/>
        <v>NON</v>
      </c>
      <c r="L113" s="16" t="str">
        <f t="shared" si="17"/>
        <v>Z</v>
      </c>
      <c r="M113" s="16" t="str">
        <f t="shared" si="18"/>
        <v/>
      </c>
      <c r="N113" s="16" t="str">
        <f t="shared" si="19"/>
        <v/>
      </c>
      <c r="O113" s="16" t="str">
        <f>IF(H113=CRQ!$A$1,L113,"")</f>
        <v/>
      </c>
      <c r="P113" s="16" t="str">
        <f>IF(I113=CRQ!$A$1-1,L113,"")</f>
        <v/>
      </c>
    </row>
    <row r="114" spans="1:16" ht="12.75" customHeight="1" x14ac:dyDescent="0.2">
      <c r="A114" s="14"/>
      <c r="B114" s="14"/>
      <c r="C114" s="14"/>
      <c r="D114" s="14"/>
      <c r="E114" s="14"/>
      <c r="F114" s="91"/>
      <c r="G114" s="14"/>
      <c r="H114" s="15"/>
      <c r="I114" s="15"/>
      <c r="J114" s="122"/>
      <c r="K114" s="14" t="str">
        <f t="shared" si="16"/>
        <v>NON</v>
      </c>
      <c r="L114" s="16" t="str">
        <f t="shared" si="17"/>
        <v>Z</v>
      </c>
      <c r="M114" s="16" t="str">
        <f t="shared" si="18"/>
        <v/>
      </c>
      <c r="N114" s="16" t="str">
        <f t="shared" si="19"/>
        <v/>
      </c>
      <c r="O114" s="16" t="str">
        <f>IF(H114=CRQ!$A$1,L114,"")</f>
        <v/>
      </c>
      <c r="P114" s="16" t="str">
        <f>IF(I114=CRQ!$A$1-1,L114,"")</f>
        <v/>
      </c>
    </row>
    <row r="115" spans="1:16" ht="12.75" customHeight="1" x14ac:dyDescent="0.2">
      <c r="A115" s="14"/>
      <c r="B115" s="14"/>
      <c r="C115" s="14"/>
      <c r="D115" s="14"/>
      <c r="E115" s="14"/>
      <c r="F115" s="91"/>
      <c r="G115" s="14"/>
      <c r="H115" s="15"/>
      <c r="I115" s="15"/>
      <c r="J115" s="122"/>
      <c r="K115" s="14" t="str">
        <f t="shared" si="16"/>
        <v>NON</v>
      </c>
      <c r="L115" s="16" t="str">
        <f t="shared" si="17"/>
        <v>Z</v>
      </c>
      <c r="M115" s="16" t="str">
        <f t="shared" si="18"/>
        <v/>
      </c>
      <c r="N115" s="16" t="str">
        <f t="shared" si="19"/>
        <v/>
      </c>
      <c r="O115" s="16" t="str">
        <f>IF(H115=CRQ!$A$1,L115,"")</f>
        <v/>
      </c>
      <c r="P115" s="16" t="str">
        <f>IF(I115=CRQ!$A$1-1,L115,"")</f>
        <v/>
      </c>
    </row>
    <row r="116" spans="1:16" ht="12.75" customHeight="1" x14ac:dyDescent="0.2">
      <c r="A116" s="14"/>
      <c r="B116" s="14"/>
      <c r="C116" s="14"/>
      <c r="D116" s="14"/>
      <c r="E116" s="14"/>
      <c r="F116" s="91"/>
      <c r="G116" s="14"/>
      <c r="H116" s="15"/>
      <c r="I116" s="15"/>
      <c r="J116" s="122"/>
      <c r="K116" s="14" t="str">
        <f t="shared" si="16"/>
        <v>NON</v>
      </c>
      <c r="L116" s="16" t="str">
        <f t="shared" si="17"/>
        <v>Z</v>
      </c>
      <c r="M116" s="16" t="str">
        <f t="shared" si="18"/>
        <v/>
      </c>
      <c r="N116" s="16" t="str">
        <f t="shared" si="19"/>
        <v/>
      </c>
      <c r="O116" s="16" t="str">
        <f>IF(H116=CRQ!$A$1,L116,"")</f>
        <v/>
      </c>
      <c r="P116" s="16" t="str">
        <f>IF(I116=CRQ!$A$1-1,L116,"")</f>
        <v/>
      </c>
    </row>
    <row r="117" spans="1:16" ht="12.75" customHeight="1" x14ac:dyDescent="0.2">
      <c r="A117" s="14"/>
      <c r="B117" s="14"/>
      <c r="C117" s="14"/>
      <c r="D117" s="14"/>
      <c r="E117" s="14"/>
      <c r="F117" s="91"/>
      <c r="G117" s="14"/>
      <c r="H117" s="15"/>
      <c r="I117" s="15"/>
      <c r="J117" s="122"/>
      <c r="K117" s="14" t="str">
        <f t="shared" si="16"/>
        <v>NON</v>
      </c>
      <c r="L117" s="16" t="str">
        <f t="shared" si="17"/>
        <v>Z</v>
      </c>
      <c r="M117" s="16" t="str">
        <f t="shared" si="18"/>
        <v/>
      </c>
      <c r="N117" s="16" t="str">
        <f t="shared" si="19"/>
        <v/>
      </c>
      <c r="O117" s="16" t="str">
        <f>IF(H117=CRQ!$A$1,L117,"")</f>
        <v/>
      </c>
      <c r="P117" s="16" t="str">
        <f>IF(I117=CRQ!$A$1-1,L117,"")</f>
        <v/>
      </c>
    </row>
    <row r="118" spans="1:16" ht="12.75" customHeight="1" x14ac:dyDescent="0.2">
      <c r="A118" s="14"/>
      <c r="B118" s="14"/>
      <c r="C118" s="14"/>
      <c r="D118" s="14"/>
      <c r="E118" s="14"/>
      <c r="F118" s="91"/>
      <c r="G118" s="14"/>
      <c r="H118" s="15"/>
      <c r="I118" s="15"/>
      <c r="J118" s="122"/>
      <c r="K118" s="14" t="str">
        <f t="shared" si="16"/>
        <v>NON</v>
      </c>
      <c r="L118" s="16" t="str">
        <f t="shared" si="17"/>
        <v>Z</v>
      </c>
      <c r="M118" s="16" t="str">
        <f t="shared" si="18"/>
        <v/>
      </c>
      <c r="N118" s="16" t="str">
        <f t="shared" si="19"/>
        <v/>
      </c>
      <c r="O118" s="16" t="str">
        <f>IF(H118=CRQ!$A$1,L118,"")</f>
        <v/>
      </c>
      <c r="P118" s="16" t="str">
        <f>IF(I118=CRQ!$A$1-1,L118,"")</f>
        <v/>
      </c>
    </row>
    <row r="119" spans="1:16" ht="12.75" customHeight="1" x14ac:dyDescent="0.2">
      <c r="A119" s="14"/>
      <c r="B119" s="14"/>
      <c r="C119" s="14"/>
      <c r="D119" s="14"/>
      <c r="E119" s="14"/>
      <c r="F119" s="91"/>
      <c r="G119" s="14"/>
      <c r="H119" s="15"/>
      <c r="I119" s="15"/>
      <c r="J119" s="122"/>
      <c r="K119" s="14" t="str">
        <f t="shared" si="16"/>
        <v>NON</v>
      </c>
      <c r="L119" s="16" t="str">
        <f t="shared" si="17"/>
        <v>Z</v>
      </c>
      <c r="M119" s="16" t="str">
        <f t="shared" si="18"/>
        <v/>
      </c>
      <c r="N119" s="16" t="str">
        <f t="shared" si="19"/>
        <v/>
      </c>
      <c r="O119" s="16" t="str">
        <f>IF(H119=CRQ!$A$1,L119,"")</f>
        <v/>
      </c>
      <c r="P119" s="16" t="str">
        <f>IF(I119=CRQ!$A$1-1,L119,"")</f>
        <v/>
      </c>
    </row>
    <row r="120" spans="1:16" ht="12.75" customHeight="1" x14ac:dyDescent="0.2">
      <c r="A120" s="14"/>
      <c r="B120" s="14"/>
      <c r="C120" s="14"/>
      <c r="D120" s="14"/>
      <c r="E120" s="14"/>
      <c r="F120" s="91"/>
      <c r="G120" s="14"/>
      <c r="H120" s="15"/>
      <c r="I120" s="15"/>
      <c r="J120" s="122"/>
      <c r="K120" s="14" t="str">
        <f t="shared" si="16"/>
        <v>NON</v>
      </c>
      <c r="L120" s="16" t="str">
        <f t="shared" si="17"/>
        <v>Z</v>
      </c>
      <c r="M120" s="16" t="str">
        <f t="shared" si="18"/>
        <v/>
      </c>
      <c r="N120" s="16" t="str">
        <f t="shared" si="19"/>
        <v/>
      </c>
      <c r="O120" s="16" t="str">
        <f>IF(H120=CRQ!$A$1,L120,"")</f>
        <v/>
      </c>
      <c r="P120" s="16" t="str">
        <f>IF(I120=CRQ!$A$1-1,L120,"")</f>
        <v/>
      </c>
    </row>
    <row r="121" spans="1:16" ht="12.75" customHeight="1" x14ac:dyDescent="0.2">
      <c r="A121" s="14"/>
      <c r="B121" s="14"/>
      <c r="C121" s="14"/>
      <c r="D121" s="14"/>
      <c r="E121" s="14"/>
      <c r="F121" s="91"/>
      <c r="G121" s="14"/>
      <c r="H121" s="15"/>
      <c r="I121" s="15"/>
      <c r="J121" s="122"/>
      <c r="K121" s="14" t="str">
        <f t="shared" si="16"/>
        <v>NON</v>
      </c>
      <c r="L121" s="16" t="str">
        <f t="shared" si="17"/>
        <v>Z</v>
      </c>
      <c r="M121" s="16" t="str">
        <f t="shared" si="18"/>
        <v/>
      </c>
      <c r="N121" s="16" t="str">
        <f t="shared" si="19"/>
        <v/>
      </c>
      <c r="O121" s="16" t="str">
        <f>IF(H121=CRQ!$A$1,L121,"")</f>
        <v/>
      </c>
      <c r="P121" s="16" t="str">
        <f>IF(I121=CRQ!$A$1-1,L121,"")</f>
        <v/>
      </c>
    </row>
    <row r="122" spans="1:16" ht="12.75" customHeight="1" x14ac:dyDescent="0.2">
      <c r="A122" s="14"/>
      <c r="B122" s="14"/>
      <c r="C122" s="14"/>
      <c r="D122" s="14"/>
      <c r="E122" s="14"/>
      <c r="F122" s="91"/>
      <c r="G122" s="14"/>
      <c r="H122" s="15"/>
      <c r="I122" s="15"/>
      <c r="J122" s="122"/>
      <c r="K122" s="14" t="str">
        <f t="shared" si="16"/>
        <v>NON</v>
      </c>
      <c r="L122" s="16" t="str">
        <f t="shared" si="17"/>
        <v>Z</v>
      </c>
      <c r="M122" s="16" t="str">
        <f t="shared" si="18"/>
        <v/>
      </c>
      <c r="N122" s="16" t="str">
        <f t="shared" si="19"/>
        <v/>
      </c>
      <c r="O122" s="16" t="str">
        <f>IF(H122=CRQ!$A$1,L122,"")</f>
        <v/>
      </c>
      <c r="P122" s="16" t="str">
        <f>IF(I122=CRQ!$A$1-1,L122,"")</f>
        <v/>
      </c>
    </row>
    <row r="123" spans="1:16" ht="12.75" customHeight="1" x14ac:dyDescent="0.2">
      <c r="A123" s="14"/>
      <c r="B123" s="14"/>
      <c r="C123" s="14"/>
      <c r="D123" s="14"/>
      <c r="E123" s="14"/>
      <c r="F123" s="91"/>
      <c r="G123" s="14"/>
      <c r="H123" s="15"/>
      <c r="I123" s="15"/>
      <c r="J123" s="122"/>
      <c r="K123" s="14" t="str">
        <f t="shared" si="16"/>
        <v>NON</v>
      </c>
      <c r="L123" s="16" t="str">
        <f t="shared" si="17"/>
        <v>Z</v>
      </c>
      <c r="M123" s="16" t="str">
        <f t="shared" si="18"/>
        <v/>
      </c>
      <c r="N123" s="16" t="str">
        <f t="shared" si="19"/>
        <v/>
      </c>
      <c r="O123" s="16" t="str">
        <f>IF(H123=CRQ!$A$1,L123,"")</f>
        <v/>
      </c>
      <c r="P123" s="16" t="str">
        <f>IF(I123=CRQ!$A$1-1,L123,"")</f>
        <v/>
      </c>
    </row>
    <row r="124" spans="1:16" ht="12.75" customHeight="1" x14ac:dyDescent="0.2">
      <c r="A124" s="14"/>
      <c r="B124" s="14"/>
      <c r="C124" s="14"/>
      <c r="D124" s="14"/>
      <c r="E124" s="14"/>
      <c r="F124" s="91"/>
      <c r="G124" s="14"/>
      <c r="H124" s="15"/>
      <c r="I124" s="15"/>
      <c r="J124" s="122"/>
      <c r="K124" s="14" t="str">
        <f t="shared" si="16"/>
        <v>NON</v>
      </c>
      <c r="L124" s="16" t="str">
        <f t="shared" si="17"/>
        <v>Z</v>
      </c>
      <c r="M124" s="16" t="str">
        <f t="shared" si="18"/>
        <v/>
      </c>
      <c r="N124" s="16" t="str">
        <f t="shared" si="19"/>
        <v/>
      </c>
      <c r="O124" s="16" t="str">
        <f>IF(H124=CRQ!$A$1,L124,"")</f>
        <v/>
      </c>
      <c r="P124" s="16" t="str">
        <f>IF(I124=CRQ!$A$1-1,L124,"")</f>
        <v/>
      </c>
    </row>
    <row r="125" spans="1:16" ht="12.75" customHeight="1" x14ac:dyDescent="0.2">
      <c r="A125" s="14"/>
      <c r="B125" s="14"/>
      <c r="C125" s="14"/>
      <c r="D125" s="14"/>
      <c r="E125" s="14"/>
      <c r="F125" s="91"/>
      <c r="G125" s="14"/>
      <c r="H125" s="15"/>
      <c r="I125" s="15"/>
      <c r="J125" s="122"/>
      <c r="K125" s="14" t="str">
        <f t="shared" si="16"/>
        <v>NON</v>
      </c>
      <c r="L125" s="16" t="str">
        <f t="shared" si="17"/>
        <v>Z</v>
      </c>
      <c r="M125" s="16" t="str">
        <f t="shared" si="18"/>
        <v/>
      </c>
      <c r="N125" s="16" t="str">
        <f t="shared" si="19"/>
        <v/>
      </c>
      <c r="O125" s="16" t="str">
        <f>IF(H125=CRQ!$A$1,L125,"")</f>
        <v/>
      </c>
      <c r="P125" s="16" t="str">
        <f>IF(I125=CRQ!$A$1-1,L125,"")</f>
        <v/>
      </c>
    </row>
    <row r="126" spans="1:16" ht="12.75" customHeight="1" x14ac:dyDescent="0.2">
      <c r="A126" s="14"/>
      <c r="B126" s="14"/>
      <c r="C126" s="14"/>
      <c r="D126" s="14"/>
      <c r="E126" s="14"/>
      <c r="F126" s="91"/>
      <c r="G126" s="14"/>
      <c r="H126" s="15"/>
      <c r="I126" s="15"/>
      <c r="J126" s="122"/>
      <c r="K126" s="14" t="str">
        <f t="shared" si="16"/>
        <v>NON</v>
      </c>
      <c r="L126" s="16" t="str">
        <f t="shared" si="17"/>
        <v>Z</v>
      </c>
      <c r="M126" s="16" t="str">
        <f t="shared" si="18"/>
        <v/>
      </c>
      <c r="N126" s="16" t="str">
        <f t="shared" si="19"/>
        <v/>
      </c>
      <c r="O126" s="16" t="str">
        <f>IF(H126=CRQ!$A$1,L126,"")</f>
        <v/>
      </c>
      <c r="P126" s="16" t="str">
        <f>IF(I126=CRQ!$A$1-1,L126,"")</f>
        <v/>
      </c>
    </row>
    <row r="127" spans="1:16" ht="12.75" customHeight="1" x14ac:dyDescent="0.2">
      <c r="A127" s="14"/>
      <c r="B127" s="14"/>
      <c r="C127" s="14"/>
      <c r="D127" s="14"/>
      <c r="E127" s="14"/>
      <c r="F127" s="91"/>
      <c r="G127" s="14"/>
      <c r="H127" s="15"/>
      <c r="I127" s="15"/>
      <c r="J127" s="122"/>
      <c r="K127" s="14" t="str">
        <f t="shared" si="16"/>
        <v>NON</v>
      </c>
      <c r="L127" s="16" t="str">
        <f t="shared" si="17"/>
        <v>Z</v>
      </c>
      <c r="M127" s="16" t="str">
        <f t="shared" si="18"/>
        <v/>
      </c>
      <c r="N127" s="16" t="str">
        <f t="shared" si="19"/>
        <v/>
      </c>
      <c r="O127" s="16" t="str">
        <f>IF(H127=CRQ!$A$1,L127,"")</f>
        <v/>
      </c>
      <c r="P127" s="16" t="str">
        <f>IF(I127=CRQ!$A$1-1,L127,"")</f>
        <v/>
      </c>
    </row>
    <row r="128" spans="1:16" ht="12.75" customHeight="1" x14ac:dyDescent="0.2">
      <c r="A128" s="14"/>
      <c r="B128" s="14"/>
      <c r="C128" s="14"/>
      <c r="D128" s="14"/>
      <c r="E128" s="14"/>
      <c r="F128" s="91"/>
      <c r="G128" s="14"/>
      <c r="H128" s="15"/>
      <c r="I128" s="15"/>
      <c r="J128" s="122"/>
      <c r="K128" s="14" t="str">
        <f t="shared" si="16"/>
        <v>NON</v>
      </c>
      <c r="L128" s="16" t="str">
        <f t="shared" si="17"/>
        <v>Z</v>
      </c>
      <c r="M128" s="16" t="str">
        <f t="shared" si="18"/>
        <v/>
      </c>
      <c r="N128" s="16" t="str">
        <f t="shared" si="19"/>
        <v/>
      </c>
      <c r="O128" s="16" t="str">
        <f>IF(H128=CRQ!$A$1,L128,"")</f>
        <v/>
      </c>
      <c r="P128" s="16" t="str">
        <f>IF(I128=CRQ!$A$1-1,L128,"")</f>
        <v/>
      </c>
    </row>
    <row r="129" spans="1:16" ht="12.75" customHeight="1" x14ac:dyDescent="0.2">
      <c r="A129" s="14"/>
      <c r="B129" s="14"/>
      <c r="C129" s="14"/>
      <c r="D129" s="14"/>
      <c r="E129" s="14"/>
      <c r="F129" s="91"/>
      <c r="G129" s="14"/>
      <c r="H129" s="15"/>
      <c r="I129" s="15"/>
      <c r="J129" s="122"/>
      <c r="K129" s="14" t="str">
        <f t="shared" si="16"/>
        <v>NON</v>
      </c>
      <c r="L129" s="16" t="str">
        <f t="shared" si="17"/>
        <v>Z</v>
      </c>
      <c r="M129" s="16" t="str">
        <f t="shared" si="18"/>
        <v/>
      </c>
      <c r="N129" s="16" t="str">
        <f t="shared" si="19"/>
        <v/>
      </c>
      <c r="O129" s="16" t="str">
        <f>IF(H129=CRQ!$A$1,L129,"")</f>
        <v/>
      </c>
      <c r="P129" s="16" t="str">
        <f>IF(I129=CRQ!$A$1-1,L129,"")</f>
        <v/>
      </c>
    </row>
    <row r="130" spans="1:16" ht="12.75" customHeight="1" x14ac:dyDescent="0.2">
      <c r="A130" s="14"/>
      <c r="B130" s="14"/>
      <c r="C130" s="14"/>
      <c r="D130" s="14"/>
      <c r="E130" s="14"/>
      <c r="F130" s="91"/>
      <c r="G130" s="14"/>
      <c r="H130" s="15"/>
      <c r="I130" s="15"/>
      <c r="J130" s="122"/>
      <c r="K130" s="14" t="str">
        <f t="shared" si="16"/>
        <v>NON</v>
      </c>
      <c r="L130" s="16" t="str">
        <f t="shared" si="17"/>
        <v>Z</v>
      </c>
      <c r="M130" s="16" t="str">
        <f t="shared" si="18"/>
        <v/>
      </c>
      <c r="N130" s="16" t="str">
        <f t="shared" si="19"/>
        <v/>
      </c>
      <c r="O130" s="16" t="str">
        <f>IF(H130=CRQ!$A$1,L130,"")</f>
        <v/>
      </c>
      <c r="P130" s="16" t="str">
        <f>IF(I130=CRQ!$A$1-1,L130,"")</f>
        <v/>
      </c>
    </row>
    <row r="131" spans="1:16" ht="12.75" customHeight="1" x14ac:dyDescent="0.2">
      <c r="A131" s="14"/>
      <c r="B131" s="14"/>
      <c r="C131" s="14"/>
      <c r="D131" s="14"/>
      <c r="E131" s="14"/>
      <c r="F131" s="91"/>
      <c r="G131" s="14"/>
      <c r="H131" s="15"/>
      <c r="I131" s="15"/>
      <c r="J131" s="122"/>
      <c r="K131" s="14" t="str">
        <f t="shared" si="16"/>
        <v>NON</v>
      </c>
      <c r="L131" s="16" t="str">
        <f t="shared" si="17"/>
        <v>Z</v>
      </c>
      <c r="M131" s="16" t="str">
        <f t="shared" si="18"/>
        <v/>
      </c>
      <c r="N131" s="16" t="str">
        <f t="shared" si="19"/>
        <v/>
      </c>
      <c r="O131" s="16" t="str">
        <f>IF(H131=CRQ!$A$1,L131,"")</f>
        <v/>
      </c>
      <c r="P131" s="16" t="str">
        <f>IF(I131=CRQ!$A$1-1,L131,"")</f>
        <v/>
      </c>
    </row>
    <row r="132" spans="1:16" ht="12.75" customHeight="1" x14ac:dyDescent="0.2">
      <c r="A132" s="14"/>
      <c r="B132" s="14"/>
      <c r="C132" s="14"/>
      <c r="D132" s="14"/>
      <c r="E132" s="14"/>
      <c r="F132" s="91"/>
      <c r="G132" s="14"/>
      <c r="H132" s="15"/>
      <c r="I132" s="15"/>
      <c r="J132" s="122"/>
      <c r="K132" s="14" t="str">
        <f t="shared" si="16"/>
        <v>NON</v>
      </c>
      <c r="L132" s="16" t="str">
        <f t="shared" si="17"/>
        <v>Z</v>
      </c>
      <c r="M132" s="16" t="str">
        <f t="shared" si="18"/>
        <v/>
      </c>
      <c r="N132" s="16" t="str">
        <f t="shared" si="19"/>
        <v/>
      </c>
      <c r="O132" s="16" t="str">
        <f>IF(H132=CRQ!$A$1,L132,"")</f>
        <v/>
      </c>
      <c r="P132" s="16" t="str">
        <f>IF(I132=CRQ!$A$1-1,L132,"")</f>
        <v/>
      </c>
    </row>
    <row r="133" spans="1:16" ht="12.75" customHeight="1" x14ac:dyDescent="0.2">
      <c r="A133" s="14"/>
      <c r="B133" s="14"/>
      <c r="C133" s="14"/>
      <c r="D133" s="14"/>
      <c r="E133" s="14"/>
      <c r="F133" s="91"/>
      <c r="G133" s="14"/>
      <c r="H133" s="15"/>
      <c r="I133" s="15"/>
      <c r="J133" s="122"/>
      <c r="K133" s="14" t="str">
        <f t="shared" si="16"/>
        <v>NON</v>
      </c>
      <c r="L133" s="16" t="str">
        <f t="shared" si="17"/>
        <v>Z</v>
      </c>
      <c r="M133" s="16" t="str">
        <f t="shared" si="18"/>
        <v/>
      </c>
      <c r="N133" s="16" t="str">
        <f t="shared" si="19"/>
        <v/>
      </c>
      <c r="O133" s="16" t="str">
        <f>IF(H133=CRQ!$A$1,L133,"")</f>
        <v/>
      </c>
      <c r="P133" s="16" t="str">
        <f>IF(I133=CRQ!$A$1-1,L133,"")</f>
        <v/>
      </c>
    </row>
    <row r="134" spans="1:16" ht="12.75" customHeight="1" x14ac:dyDescent="0.2">
      <c r="A134" s="14"/>
      <c r="B134" s="14"/>
      <c r="C134" s="14"/>
      <c r="D134" s="14"/>
      <c r="E134" s="14"/>
      <c r="F134" s="91"/>
      <c r="G134" s="14"/>
      <c r="H134" s="15"/>
      <c r="I134" s="15"/>
      <c r="J134" s="122"/>
      <c r="K134" s="14" t="str">
        <f t="shared" si="16"/>
        <v>NON</v>
      </c>
      <c r="L134" s="16" t="str">
        <f t="shared" si="17"/>
        <v>Z</v>
      </c>
      <c r="M134" s="16" t="str">
        <f t="shared" si="18"/>
        <v/>
      </c>
      <c r="N134" s="16" t="str">
        <f t="shared" si="19"/>
        <v/>
      </c>
      <c r="O134" s="16" t="str">
        <f>IF(H134=CRQ!$A$1,L134,"")</f>
        <v/>
      </c>
      <c r="P134" s="16" t="str">
        <f>IF(I134=CRQ!$A$1-1,L134,"")</f>
        <v/>
      </c>
    </row>
    <row r="135" spans="1:16" ht="12.75" customHeight="1" x14ac:dyDescent="0.2">
      <c r="A135" s="14"/>
      <c r="B135" s="14"/>
      <c r="C135" s="14"/>
      <c r="D135" s="14"/>
      <c r="E135" s="14"/>
      <c r="F135" s="91"/>
      <c r="G135" s="14"/>
      <c r="H135" s="15"/>
      <c r="I135" s="15"/>
      <c r="J135" s="122"/>
      <c r="K135" s="14" t="str">
        <f t="shared" si="16"/>
        <v>NON</v>
      </c>
      <c r="L135" s="16" t="str">
        <f t="shared" si="17"/>
        <v>Z</v>
      </c>
      <c r="M135" s="16" t="str">
        <f t="shared" si="18"/>
        <v/>
      </c>
      <c r="N135" s="16" t="str">
        <f t="shared" si="19"/>
        <v/>
      </c>
      <c r="O135" s="16" t="str">
        <f>IF(H135=CRQ!$A$1,L135,"")</f>
        <v/>
      </c>
      <c r="P135" s="16" t="str">
        <f>IF(I135=CRQ!$A$1-1,L135,"")</f>
        <v/>
      </c>
    </row>
    <row r="136" spans="1:16" ht="12.75" customHeight="1" x14ac:dyDescent="0.2">
      <c r="A136" s="14"/>
      <c r="B136" s="14"/>
      <c r="C136" s="14"/>
      <c r="D136" s="14"/>
      <c r="E136" s="14"/>
      <c r="F136" s="91"/>
      <c r="G136" s="14"/>
      <c r="H136" s="15"/>
      <c r="I136" s="15"/>
      <c r="J136" s="122"/>
      <c r="K136" s="14" t="str">
        <f t="shared" si="16"/>
        <v>NON</v>
      </c>
      <c r="L136" s="16" t="str">
        <f t="shared" si="17"/>
        <v>Z</v>
      </c>
      <c r="M136" s="16" t="str">
        <f t="shared" si="18"/>
        <v/>
      </c>
      <c r="N136" s="16" t="str">
        <f t="shared" si="19"/>
        <v/>
      </c>
      <c r="O136" s="16" t="str">
        <f>IF(H136=CRQ!$A$1,L136,"")</f>
        <v/>
      </c>
      <c r="P136" s="16" t="str">
        <f>IF(I136=CRQ!$A$1-1,L136,"")</f>
        <v/>
      </c>
    </row>
    <row r="137" spans="1:16" ht="12.75" customHeight="1" x14ac:dyDescent="0.2">
      <c r="A137" s="14"/>
      <c r="B137" s="14"/>
      <c r="C137" s="14"/>
      <c r="D137" s="14"/>
      <c r="E137" s="14"/>
      <c r="F137" s="91"/>
      <c r="G137" s="14"/>
      <c r="H137" s="15"/>
      <c r="I137" s="15"/>
      <c r="J137" s="122"/>
      <c r="K137" s="14" t="str">
        <f t="shared" si="16"/>
        <v>NON</v>
      </c>
      <c r="L137" s="16" t="str">
        <f t="shared" si="17"/>
        <v>Z</v>
      </c>
      <c r="M137" s="16" t="str">
        <f t="shared" si="18"/>
        <v/>
      </c>
      <c r="N137" s="16" t="str">
        <f t="shared" si="19"/>
        <v/>
      </c>
      <c r="O137" s="16" t="str">
        <f>IF(H137=CRQ!$A$1,L137,"")</f>
        <v/>
      </c>
      <c r="P137" s="16" t="str">
        <f>IF(I137=CRQ!$A$1-1,L137,"")</f>
        <v/>
      </c>
    </row>
    <row r="138" spans="1:16" ht="12.75" customHeight="1" x14ac:dyDescent="0.2">
      <c r="A138" s="14"/>
      <c r="B138" s="14"/>
      <c r="C138" s="14"/>
      <c r="D138" s="14"/>
      <c r="E138" s="14"/>
      <c r="F138" s="91"/>
      <c r="G138" s="14"/>
      <c r="H138" s="15"/>
      <c r="I138" s="15"/>
      <c r="J138" s="122"/>
      <c r="K138" s="14" t="str">
        <f t="shared" si="16"/>
        <v>NON</v>
      </c>
      <c r="L138" s="16" t="str">
        <f t="shared" si="17"/>
        <v>Z</v>
      </c>
      <c r="M138" s="16" t="str">
        <f t="shared" si="18"/>
        <v/>
      </c>
      <c r="N138" s="16" t="str">
        <f t="shared" si="19"/>
        <v/>
      </c>
      <c r="O138" s="16" t="str">
        <f>IF(H138=CRQ!$A$1,L138,"")</f>
        <v/>
      </c>
      <c r="P138" s="16" t="str">
        <f>IF(I138=CRQ!$A$1-1,L138,"")</f>
        <v/>
      </c>
    </row>
    <row r="139" spans="1:16" ht="12.75" customHeight="1" x14ac:dyDescent="0.2">
      <c r="A139" s="14"/>
      <c r="B139" s="14"/>
      <c r="C139" s="14"/>
      <c r="D139" s="14"/>
      <c r="E139" s="14"/>
      <c r="F139" s="91"/>
      <c r="G139" s="14"/>
      <c r="H139" s="15"/>
      <c r="I139" s="15"/>
      <c r="J139" s="122"/>
      <c r="K139" s="14" t="str">
        <f t="shared" si="16"/>
        <v>NON</v>
      </c>
      <c r="L139" s="16" t="str">
        <f t="shared" si="17"/>
        <v>Z</v>
      </c>
      <c r="M139" s="16" t="str">
        <f t="shared" si="18"/>
        <v/>
      </c>
      <c r="N139" s="16" t="str">
        <f t="shared" si="19"/>
        <v/>
      </c>
      <c r="O139" s="16" t="str">
        <f>IF(H139=CRQ!$A$1,L139,"")</f>
        <v/>
      </c>
      <c r="P139" s="16" t="str">
        <f>IF(I139=CRQ!$A$1-1,L139,"")</f>
        <v/>
      </c>
    </row>
    <row r="140" spans="1:16" ht="12.75" customHeight="1" x14ac:dyDescent="0.2">
      <c r="A140" s="14"/>
      <c r="B140" s="14"/>
      <c r="C140" s="14"/>
      <c r="D140" s="14"/>
      <c r="E140" s="14"/>
      <c r="F140" s="91"/>
      <c r="G140" s="14"/>
      <c r="H140" s="15"/>
      <c r="I140" s="15"/>
      <c r="J140" s="122"/>
      <c r="K140" s="14" t="str">
        <f t="shared" si="16"/>
        <v>NON</v>
      </c>
      <c r="L140" s="16" t="str">
        <f t="shared" si="17"/>
        <v>Z</v>
      </c>
      <c r="M140" s="16" t="str">
        <f t="shared" si="18"/>
        <v/>
      </c>
      <c r="N140" s="16" t="str">
        <f t="shared" si="19"/>
        <v/>
      </c>
      <c r="O140" s="16" t="str">
        <f>IF(H140=CRQ!$A$1,L140,"")</f>
        <v/>
      </c>
      <c r="P140" s="16" t="str">
        <f>IF(I140=CRQ!$A$1-1,L140,"")</f>
        <v/>
      </c>
    </row>
    <row r="141" spans="1:16" ht="12.75" customHeight="1" x14ac:dyDescent="0.2">
      <c r="A141" s="14"/>
      <c r="B141" s="14"/>
      <c r="C141" s="14"/>
      <c r="D141" s="14"/>
      <c r="E141" s="14"/>
      <c r="F141" s="91"/>
      <c r="G141" s="14"/>
      <c r="H141" s="15"/>
      <c r="I141" s="15"/>
      <c r="J141" s="122"/>
      <c r="K141" s="14" t="str">
        <f t="shared" si="16"/>
        <v>NON</v>
      </c>
      <c r="L141" s="16" t="str">
        <f t="shared" si="17"/>
        <v>Z</v>
      </c>
      <c r="M141" s="16" t="str">
        <f t="shared" si="18"/>
        <v/>
      </c>
      <c r="N141" s="16" t="str">
        <f t="shared" si="19"/>
        <v/>
      </c>
      <c r="O141" s="16" t="str">
        <f>IF(H141=CRQ!$A$1,L141,"")</f>
        <v/>
      </c>
      <c r="P141" s="16" t="str">
        <f>IF(I141=CRQ!$A$1-1,L141,"")</f>
        <v/>
      </c>
    </row>
    <row r="142" spans="1:16" ht="12.75" customHeight="1" x14ac:dyDescent="0.2">
      <c r="A142" s="14"/>
      <c r="B142" s="14"/>
      <c r="C142" s="14"/>
      <c r="D142" s="14"/>
      <c r="E142" s="14"/>
      <c r="F142" s="91"/>
      <c r="G142" s="14"/>
      <c r="H142" s="15"/>
      <c r="I142" s="15"/>
      <c r="J142" s="122"/>
      <c r="K142" s="14" t="str">
        <f t="shared" si="16"/>
        <v>NON</v>
      </c>
      <c r="L142" s="16" t="str">
        <f t="shared" si="17"/>
        <v>Z</v>
      </c>
      <c r="M142" s="16" t="str">
        <f t="shared" si="18"/>
        <v/>
      </c>
      <c r="N142" s="16" t="str">
        <f t="shared" si="19"/>
        <v/>
      </c>
      <c r="O142" s="16" t="str">
        <f>IF(H142=CRQ!$A$1,L142,"")</f>
        <v/>
      </c>
      <c r="P142" s="16" t="str">
        <f>IF(I142=CRQ!$A$1-1,L142,"")</f>
        <v/>
      </c>
    </row>
    <row r="143" spans="1:16" ht="12.75" customHeight="1" x14ac:dyDescent="0.2">
      <c r="A143" s="14"/>
      <c r="B143" s="14"/>
      <c r="C143" s="14"/>
      <c r="D143" s="14"/>
      <c r="E143" s="14"/>
      <c r="F143" s="91"/>
      <c r="G143" s="14"/>
      <c r="H143" s="15"/>
      <c r="I143" s="15"/>
      <c r="J143" s="122"/>
      <c r="K143" s="14" t="str">
        <f t="shared" si="16"/>
        <v>NON</v>
      </c>
      <c r="L143" s="16" t="str">
        <f t="shared" si="17"/>
        <v>Z</v>
      </c>
      <c r="M143" s="16" t="str">
        <f t="shared" si="18"/>
        <v/>
      </c>
      <c r="N143" s="16" t="str">
        <f t="shared" si="19"/>
        <v/>
      </c>
      <c r="O143" s="16" t="str">
        <f>IF(H143=CRQ!$A$1,L143,"")</f>
        <v/>
      </c>
      <c r="P143" s="16" t="str">
        <f>IF(I143=CRQ!$A$1-1,L143,"")</f>
        <v/>
      </c>
    </row>
    <row r="144" spans="1:16" ht="12.75" customHeight="1" x14ac:dyDescent="0.2">
      <c r="A144" s="14"/>
      <c r="B144" s="14"/>
      <c r="C144" s="14"/>
      <c r="D144" s="14"/>
      <c r="E144" s="14"/>
      <c r="F144" s="91"/>
      <c r="G144" s="14"/>
      <c r="H144" s="15"/>
      <c r="I144" s="15"/>
      <c r="J144" s="122"/>
      <c r="K144" s="14" t="str">
        <f t="shared" si="16"/>
        <v>NON</v>
      </c>
      <c r="L144" s="16" t="str">
        <f t="shared" si="17"/>
        <v>Z</v>
      </c>
      <c r="M144" s="16" t="str">
        <f t="shared" si="18"/>
        <v/>
      </c>
      <c r="N144" s="16" t="str">
        <f t="shared" si="19"/>
        <v/>
      </c>
      <c r="O144" s="16" t="str">
        <f>IF(H144=CRQ!$A$1,L144,"")</f>
        <v/>
      </c>
      <c r="P144" s="16" t="str">
        <f>IF(I144=CRQ!$A$1-1,L144,"")</f>
        <v/>
      </c>
    </row>
    <row r="145" spans="1:16" ht="12.75" customHeight="1" x14ac:dyDescent="0.2">
      <c r="A145" s="14"/>
      <c r="B145" s="14"/>
      <c r="C145" s="14"/>
      <c r="D145" s="14"/>
      <c r="E145" s="14"/>
      <c r="F145" s="91"/>
      <c r="G145" s="14"/>
      <c r="H145" s="15"/>
      <c r="I145" s="15"/>
      <c r="J145" s="122"/>
      <c r="K145" s="14" t="str">
        <f t="shared" si="16"/>
        <v>NON</v>
      </c>
      <c r="L145" s="16" t="str">
        <f t="shared" si="17"/>
        <v>Z</v>
      </c>
      <c r="M145" s="16" t="str">
        <f t="shared" si="18"/>
        <v/>
      </c>
      <c r="N145" s="16" t="str">
        <f t="shared" si="19"/>
        <v/>
      </c>
      <c r="O145" s="16" t="str">
        <f>IF(H145=CRQ!$A$1,L145,"")</f>
        <v/>
      </c>
      <c r="P145" s="16" t="str">
        <f>IF(I145=CRQ!$A$1-1,L145,"")</f>
        <v/>
      </c>
    </row>
    <row r="146" spans="1:16" ht="12.75" customHeight="1" x14ac:dyDescent="0.2">
      <c r="A146" s="14"/>
      <c r="B146" s="14"/>
      <c r="C146" s="14"/>
      <c r="D146" s="14"/>
      <c r="E146" s="14"/>
      <c r="F146" s="91"/>
      <c r="G146" s="14"/>
      <c r="H146" s="15"/>
      <c r="I146" s="15"/>
      <c r="J146" s="122"/>
      <c r="K146" s="14" t="str">
        <f t="shared" si="16"/>
        <v>NON</v>
      </c>
      <c r="L146" s="16" t="str">
        <f t="shared" si="17"/>
        <v>Z</v>
      </c>
      <c r="M146" s="16" t="str">
        <f t="shared" si="18"/>
        <v/>
      </c>
      <c r="N146" s="16" t="str">
        <f t="shared" si="19"/>
        <v/>
      </c>
      <c r="O146" s="16" t="str">
        <f>IF(H146=CRQ!$A$1,L146,"")</f>
        <v/>
      </c>
      <c r="P146" s="16" t="str">
        <f>IF(I146=CRQ!$A$1-1,L146,"")</f>
        <v/>
      </c>
    </row>
    <row r="147" spans="1:16" ht="12.75" customHeight="1" x14ac:dyDescent="0.2">
      <c r="A147" s="14"/>
      <c r="B147" s="14"/>
      <c r="C147" s="14"/>
      <c r="D147" s="14"/>
      <c r="E147" s="14"/>
      <c r="F147" s="91"/>
      <c r="G147" s="14"/>
      <c r="H147" s="15"/>
      <c r="I147" s="15"/>
      <c r="J147" s="122"/>
      <c r="K147" s="14" t="str">
        <f t="shared" si="16"/>
        <v>NON</v>
      </c>
      <c r="L147" s="16" t="str">
        <f t="shared" si="17"/>
        <v>Z</v>
      </c>
      <c r="M147" s="16" t="str">
        <f t="shared" si="18"/>
        <v/>
      </c>
      <c r="N147" s="16" t="str">
        <f t="shared" si="19"/>
        <v/>
      </c>
      <c r="O147" s="16" t="str">
        <f>IF(H147=CRQ!$A$1,L147,"")</f>
        <v/>
      </c>
      <c r="P147" s="16" t="str">
        <f>IF(I147=CRQ!$A$1-1,L147,"")</f>
        <v/>
      </c>
    </row>
    <row r="148" spans="1:16" ht="12.75" customHeight="1" x14ac:dyDescent="0.2">
      <c r="A148" s="14"/>
      <c r="B148" s="14"/>
      <c r="C148" s="14"/>
      <c r="D148" s="14"/>
      <c r="E148" s="14"/>
      <c r="F148" s="91"/>
      <c r="G148" s="14"/>
      <c r="H148" s="15"/>
      <c r="I148" s="15"/>
      <c r="J148" s="122"/>
      <c r="K148" s="14" t="str">
        <f t="shared" si="16"/>
        <v>NON</v>
      </c>
      <c r="L148" s="16" t="str">
        <f t="shared" si="17"/>
        <v>Z</v>
      </c>
      <c r="M148" s="16" t="str">
        <f t="shared" si="18"/>
        <v/>
      </c>
      <c r="N148" s="16" t="str">
        <f t="shared" si="19"/>
        <v/>
      </c>
      <c r="O148" s="16" t="str">
        <f>IF(H148=CRQ!$A$1,L148,"")</f>
        <v/>
      </c>
      <c r="P148" s="16" t="str">
        <f>IF(I148=CRQ!$A$1-1,L148,"")</f>
        <v/>
      </c>
    </row>
    <row r="149" spans="1:16" ht="12.75" customHeight="1" x14ac:dyDescent="0.2">
      <c r="A149" s="14"/>
      <c r="B149" s="14"/>
      <c r="C149" s="14"/>
      <c r="D149" s="14"/>
      <c r="E149" s="14"/>
      <c r="F149" s="91"/>
      <c r="G149" s="14"/>
      <c r="H149" s="15"/>
      <c r="I149" s="15"/>
      <c r="J149" s="122"/>
      <c r="K149" s="14" t="str">
        <f t="shared" si="16"/>
        <v>NON</v>
      </c>
      <c r="L149" s="16" t="str">
        <f t="shared" si="17"/>
        <v>Z</v>
      </c>
      <c r="M149" s="16" t="str">
        <f t="shared" si="18"/>
        <v/>
      </c>
      <c r="N149" s="16" t="str">
        <f t="shared" si="19"/>
        <v/>
      </c>
      <c r="O149" s="16" t="str">
        <f>IF(H149=CRQ!$A$1,L149,"")</f>
        <v/>
      </c>
      <c r="P149" s="16" t="str">
        <f>IF(I149=CRQ!$A$1-1,L149,"")</f>
        <v/>
      </c>
    </row>
    <row r="150" spans="1:16" ht="12.75" customHeight="1" x14ac:dyDescent="0.2">
      <c r="A150" s="14"/>
      <c r="B150" s="14"/>
      <c r="C150" s="14"/>
      <c r="D150" s="14"/>
      <c r="E150" s="14"/>
      <c r="F150" s="91"/>
      <c r="G150" s="14"/>
      <c r="H150" s="15"/>
      <c r="I150" s="15"/>
      <c r="J150" s="122"/>
      <c r="K150" s="14" t="str">
        <f t="shared" si="16"/>
        <v>NON</v>
      </c>
      <c r="L150" s="16" t="str">
        <f t="shared" si="17"/>
        <v>Z</v>
      </c>
      <c r="M150" s="16" t="str">
        <f t="shared" si="18"/>
        <v/>
      </c>
      <c r="N150" s="16" t="str">
        <f t="shared" si="19"/>
        <v/>
      </c>
      <c r="O150" s="16" t="str">
        <f>IF(H150=CRQ!$A$1,L150,"")</f>
        <v/>
      </c>
      <c r="P150" s="16" t="str">
        <f>IF(I150=CRQ!$A$1-1,L150,"")</f>
        <v/>
      </c>
    </row>
  </sheetData>
  <conditionalFormatting sqref="D1:D2">
    <cfRule type="duplicateValues" dxfId="1063" priority="512"/>
  </conditionalFormatting>
  <conditionalFormatting sqref="H1:I3 H6:I96">
    <cfRule type="timePeriod" dxfId="1062" priority="496" timePeriod="thisWeek">
      <formula>AND(TODAY()-ROUNDDOWN(H1,0)&lt;=WEEKDAY(TODAY())-1,ROUNDDOWN(H1,0)-TODAY()&lt;=7-WEEKDAY(TODAY()))</formula>
    </cfRule>
    <cfRule type="timePeriod" dxfId="1061" priority="497" timePeriod="nextWeek">
      <formula>AND(ROUNDDOWN(H1,0)-TODAY()&gt;(7-WEEKDAY(TODAY())),ROUNDDOWN(H1,0)-TODAY()&lt;(15-WEEKDAY(TODAY())))</formula>
    </cfRule>
    <cfRule type="timePeriod" dxfId="1060" priority="498" timePeriod="tomorrow">
      <formula>FLOOR(H1,1)=TODAY()+1</formula>
    </cfRule>
    <cfRule type="timePeriod" dxfId="1059" priority="499" timePeriod="today">
      <formula>FLOOR(H1,1)=TODAY()</formula>
    </cfRule>
    <cfRule type="timePeriod" dxfId="1058" priority="500" timePeriod="yesterday">
      <formula>FLOOR(H1,1)=TODAY()-1</formula>
    </cfRule>
  </conditionalFormatting>
  <conditionalFormatting sqref="D4:D5">
    <cfRule type="duplicateValues" dxfId="1057" priority="493"/>
    <cfRule type="duplicateValues" dxfId="1056" priority="494"/>
    <cfRule type="duplicateValues" dxfId="1055" priority="495"/>
  </conditionalFormatting>
  <conditionalFormatting sqref="H4:I5">
    <cfRule type="timePeriod" dxfId="1054" priority="488" timePeriod="thisWeek">
      <formula>AND(TODAY()-ROUNDDOWN(H4,0)&lt;=WEEKDAY(TODAY())-1,ROUNDDOWN(H4,0)-TODAY()&lt;=7-WEEKDAY(TODAY()))</formula>
    </cfRule>
    <cfRule type="timePeriod" dxfId="1053" priority="489" timePeriod="nextWeek">
      <formula>AND(ROUNDDOWN(H4,0)-TODAY()&gt;(7-WEEKDAY(TODAY())),ROUNDDOWN(H4,0)-TODAY()&lt;(15-WEEKDAY(TODAY())))</formula>
    </cfRule>
    <cfRule type="timePeriod" dxfId="1052" priority="490" timePeriod="tomorrow">
      <formula>FLOOR(H4,1)=TODAY()+1</formula>
    </cfRule>
    <cfRule type="timePeriod" dxfId="1051" priority="491" timePeriod="today">
      <formula>FLOOR(H4,1)=TODAY()</formula>
    </cfRule>
    <cfRule type="timePeriod" dxfId="1050" priority="492" timePeriod="yesterday">
      <formula>FLOOR(H4,1)=TODAY()-1</formula>
    </cfRule>
  </conditionalFormatting>
  <conditionalFormatting sqref="D6:D96 D1:D3">
    <cfRule type="duplicateValues" dxfId="1049" priority="574"/>
    <cfRule type="duplicateValues" dxfId="1048" priority="575"/>
    <cfRule type="duplicateValues" dxfId="1047" priority="576"/>
  </conditionalFormatting>
  <conditionalFormatting sqref="D1:D96 D151:D1048576">
    <cfRule type="duplicateValues" dxfId="1046" priority="487"/>
  </conditionalFormatting>
  <conditionalFormatting sqref="H97:I97">
    <cfRule type="timePeriod" dxfId="1045" priority="479" timePeriod="thisWeek">
      <formula>AND(TODAY()-ROUNDDOWN(H97,0)&lt;=WEEKDAY(TODAY())-1,ROUNDDOWN(H97,0)-TODAY()&lt;=7-WEEKDAY(TODAY()))</formula>
    </cfRule>
    <cfRule type="timePeriod" dxfId="1044" priority="480" timePeriod="nextWeek">
      <formula>AND(ROUNDDOWN(H97,0)-TODAY()&gt;(7-WEEKDAY(TODAY())),ROUNDDOWN(H97,0)-TODAY()&lt;(15-WEEKDAY(TODAY())))</formula>
    </cfRule>
    <cfRule type="timePeriod" dxfId="1043" priority="481" timePeriod="tomorrow">
      <formula>FLOOR(H97,1)=TODAY()+1</formula>
    </cfRule>
    <cfRule type="timePeriod" dxfId="1042" priority="482" timePeriod="today">
      <formula>FLOOR(H97,1)=TODAY()</formula>
    </cfRule>
    <cfRule type="timePeriod" dxfId="1041" priority="483" timePeriod="yesterday">
      <formula>FLOOR(H97,1)=TODAY()-1</formula>
    </cfRule>
  </conditionalFormatting>
  <conditionalFormatting sqref="D97">
    <cfRule type="duplicateValues" dxfId="1040" priority="484"/>
    <cfRule type="duplicateValues" dxfId="1039" priority="485"/>
    <cfRule type="duplicateValues" dxfId="1038" priority="486"/>
  </conditionalFormatting>
  <conditionalFormatting sqref="D97">
    <cfRule type="duplicateValues" dxfId="1037" priority="478"/>
  </conditionalFormatting>
  <conditionalFormatting sqref="H98:I98">
    <cfRule type="timePeriod" dxfId="1036" priority="470" timePeriod="thisWeek">
      <formula>AND(TODAY()-ROUNDDOWN(H98,0)&lt;=WEEKDAY(TODAY())-1,ROUNDDOWN(H98,0)-TODAY()&lt;=7-WEEKDAY(TODAY()))</formula>
    </cfRule>
    <cfRule type="timePeriod" dxfId="1035" priority="471" timePeriod="nextWeek">
      <formula>AND(ROUNDDOWN(H98,0)-TODAY()&gt;(7-WEEKDAY(TODAY())),ROUNDDOWN(H98,0)-TODAY()&lt;(15-WEEKDAY(TODAY())))</formula>
    </cfRule>
    <cfRule type="timePeriod" dxfId="1034" priority="472" timePeriod="tomorrow">
      <formula>FLOOR(H98,1)=TODAY()+1</formula>
    </cfRule>
    <cfRule type="timePeriod" dxfId="1033" priority="473" timePeriod="today">
      <formula>FLOOR(H98,1)=TODAY()</formula>
    </cfRule>
    <cfRule type="timePeriod" dxfId="1032" priority="474" timePeriod="yesterday">
      <formula>FLOOR(H98,1)=TODAY()-1</formula>
    </cfRule>
  </conditionalFormatting>
  <conditionalFormatting sqref="D98">
    <cfRule type="duplicateValues" dxfId="1031" priority="475"/>
    <cfRule type="duplicateValues" dxfId="1030" priority="476"/>
    <cfRule type="duplicateValues" dxfId="1029" priority="477"/>
  </conditionalFormatting>
  <conditionalFormatting sqref="D98">
    <cfRule type="duplicateValues" dxfId="1028" priority="469"/>
  </conditionalFormatting>
  <conditionalFormatting sqref="H99:I99">
    <cfRule type="timePeriod" dxfId="1027" priority="461" timePeriod="thisWeek">
      <formula>AND(TODAY()-ROUNDDOWN(H99,0)&lt;=WEEKDAY(TODAY())-1,ROUNDDOWN(H99,0)-TODAY()&lt;=7-WEEKDAY(TODAY()))</formula>
    </cfRule>
    <cfRule type="timePeriod" dxfId="1026" priority="462" timePeriod="nextWeek">
      <formula>AND(ROUNDDOWN(H99,0)-TODAY()&gt;(7-WEEKDAY(TODAY())),ROUNDDOWN(H99,0)-TODAY()&lt;(15-WEEKDAY(TODAY())))</formula>
    </cfRule>
    <cfRule type="timePeriod" dxfId="1025" priority="463" timePeriod="tomorrow">
      <formula>FLOOR(H99,1)=TODAY()+1</formula>
    </cfRule>
    <cfRule type="timePeriod" dxfId="1024" priority="464" timePeriod="today">
      <formula>FLOOR(H99,1)=TODAY()</formula>
    </cfRule>
    <cfRule type="timePeriod" dxfId="1023" priority="465" timePeriod="yesterday">
      <formula>FLOOR(H99,1)=TODAY()-1</formula>
    </cfRule>
  </conditionalFormatting>
  <conditionalFormatting sqref="D99">
    <cfRule type="duplicateValues" dxfId="1022" priority="466"/>
    <cfRule type="duplicateValues" dxfId="1021" priority="467"/>
    <cfRule type="duplicateValues" dxfId="1020" priority="468"/>
  </conditionalFormatting>
  <conditionalFormatting sqref="D99">
    <cfRule type="duplicateValues" dxfId="1019" priority="460"/>
  </conditionalFormatting>
  <conditionalFormatting sqref="H100:I100">
    <cfRule type="timePeriod" dxfId="1018" priority="452" timePeriod="thisWeek">
      <formula>AND(TODAY()-ROUNDDOWN(H100,0)&lt;=WEEKDAY(TODAY())-1,ROUNDDOWN(H100,0)-TODAY()&lt;=7-WEEKDAY(TODAY()))</formula>
    </cfRule>
    <cfRule type="timePeriod" dxfId="1017" priority="453" timePeriod="nextWeek">
      <formula>AND(ROUNDDOWN(H100,0)-TODAY()&gt;(7-WEEKDAY(TODAY())),ROUNDDOWN(H100,0)-TODAY()&lt;(15-WEEKDAY(TODAY())))</formula>
    </cfRule>
    <cfRule type="timePeriod" dxfId="1016" priority="454" timePeriod="tomorrow">
      <formula>FLOOR(H100,1)=TODAY()+1</formula>
    </cfRule>
    <cfRule type="timePeriod" dxfId="1015" priority="455" timePeriod="today">
      <formula>FLOOR(H100,1)=TODAY()</formula>
    </cfRule>
    <cfRule type="timePeriod" dxfId="1014" priority="456" timePeriod="yesterday">
      <formula>FLOOR(H100,1)=TODAY()-1</formula>
    </cfRule>
  </conditionalFormatting>
  <conditionalFormatting sqref="D100">
    <cfRule type="duplicateValues" dxfId="1013" priority="457"/>
    <cfRule type="duplicateValues" dxfId="1012" priority="458"/>
    <cfRule type="duplicateValues" dxfId="1011" priority="459"/>
  </conditionalFormatting>
  <conditionalFormatting sqref="D100">
    <cfRule type="duplicateValues" dxfId="1010" priority="451"/>
  </conditionalFormatting>
  <conditionalFormatting sqref="H101:I101">
    <cfRule type="timePeriod" dxfId="1009" priority="443" timePeriod="thisWeek">
      <formula>AND(TODAY()-ROUNDDOWN(H101,0)&lt;=WEEKDAY(TODAY())-1,ROUNDDOWN(H101,0)-TODAY()&lt;=7-WEEKDAY(TODAY()))</formula>
    </cfRule>
    <cfRule type="timePeriod" dxfId="1008" priority="444" timePeriod="nextWeek">
      <formula>AND(ROUNDDOWN(H101,0)-TODAY()&gt;(7-WEEKDAY(TODAY())),ROUNDDOWN(H101,0)-TODAY()&lt;(15-WEEKDAY(TODAY())))</formula>
    </cfRule>
    <cfRule type="timePeriod" dxfId="1007" priority="445" timePeriod="tomorrow">
      <formula>FLOOR(H101,1)=TODAY()+1</formula>
    </cfRule>
    <cfRule type="timePeriod" dxfId="1006" priority="446" timePeriod="today">
      <formula>FLOOR(H101,1)=TODAY()</formula>
    </cfRule>
    <cfRule type="timePeriod" dxfId="1005" priority="447" timePeriod="yesterday">
      <formula>FLOOR(H101,1)=TODAY()-1</formula>
    </cfRule>
  </conditionalFormatting>
  <conditionalFormatting sqref="D101">
    <cfRule type="duplicateValues" dxfId="1004" priority="448"/>
    <cfRule type="duplicateValues" dxfId="1003" priority="449"/>
    <cfRule type="duplicateValues" dxfId="1002" priority="450"/>
  </conditionalFormatting>
  <conditionalFormatting sqref="D101">
    <cfRule type="duplicateValues" dxfId="1001" priority="442"/>
  </conditionalFormatting>
  <conditionalFormatting sqref="H102:I102">
    <cfRule type="timePeriod" dxfId="1000" priority="434" timePeriod="thisWeek">
      <formula>AND(TODAY()-ROUNDDOWN(H102,0)&lt;=WEEKDAY(TODAY())-1,ROUNDDOWN(H102,0)-TODAY()&lt;=7-WEEKDAY(TODAY()))</formula>
    </cfRule>
    <cfRule type="timePeriod" dxfId="999" priority="435" timePeriod="nextWeek">
      <formula>AND(ROUNDDOWN(H102,0)-TODAY()&gt;(7-WEEKDAY(TODAY())),ROUNDDOWN(H102,0)-TODAY()&lt;(15-WEEKDAY(TODAY())))</formula>
    </cfRule>
    <cfRule type="timePeriod" dxfId="998" priority="436" timePeriod="tomorrow">
      <formula>FLOOR(H102,1)=TODAY()+1</formula>
    </cfRule>
    <cfRule type="timePeriod" dxfId="997" priority="437" timePeriod="today">
      <formula>FLOOR(H102,1)=TODAY()</formula>
    </cfRule>
    <cfRule type="timePeriod" dxfId="996" priority="438" timePeriod="yesterday">
      <formula>FLOOR(H102,1)=TODAY()-1</formula>
    </cfRule>
  </conditionalFormatting>
  <conditionalFormatting sqref="D102">
    <cfRule type="duplicateValues" dxfId="995" priority="439"/>
    <cfRule type="duplicateValues" dxfId="994" priority="440"/>
    <cfRule type="duplicateValues" dxfId="993" priority="441"/>
  </conditionalFormatting>
  <conditionalFormatting sqref="D102">
    <cfRule type="duplicateValues" dxfId="992" priority="433"/>
  </conditionalFormatting>
  <conditionalFormatting sqref="H103:I103">
    <cfRule type="timePeriod" dxfId="991" priority="425" timePeriod="thisWeek">
      <formula>AND(TODAY()-ROUNDDOWN(H103,0)&lt;=WEEKDAY(TODAY())-1,ROUNDDOWN(H103,0)-TODAY()&lt;=7-WEEKDAY(TODAY()))</formula>
    </cfRule>
    <cfRule type="timePeriod" dxfId="990" priority="426" timePeriod="nextWeek">
      <formula>AND(ROUNDDOWN(H103,0)-TODAY()&gt;(7-WEEKDAY(TODAY())),ROUNDDOWN(H103,0)-TODAY()&lt;(15-WEEKDAY(TODAY())))</formula>
    </cfRule>
    <cfRule type="timePeriod" dxfId="989" priority="427" timePeriod="tomorrow">
      <formula>FLOOR(H103,1)=TODAY()+1</formula>
    </cfRule>
    <cfRule type="timePeriod" dxfId="988" priority="428" timePeriod="today">
      <formula>FLOOR(H103,1)=TODAY()</formula>
    </cfRule>
    <cfRule type="timePeriod" dxfId="987" priority="429" timePeriod="yesterday">
      <formula>FLOOR(H103,1)=TODAY()-1</formula>
    </cfRule>
  </conditionalFormatting>
  <conditionalFormatting sqref="D103">
    <cfRule type="duplicateValues" dxfId="986" priority="430"/>
    <cfRule type="duplicateValues" dxfId="985" priority="431"/>
    <cfRule type="duplicateValues" dxfId="984" priority="432"/>
  </conditionalFormatting>
  <conditionalFormatting sqref="D103">
    <cfRule type="duplicateValues" dxfId="983" priority="424"/>
  </conditionalFormatting>
  <conditionalFormatting sqref="H104:I104">
    <cfRule type="timePeriod" dxfId="982" priority="416" timePeriod="thisWeek">
      <formula>AND(TODAY()-ROUNDDOWN(H104,0)&lt;=WEEKDAY(TODAY())-1,ROUNDDOWN(H104,0)-TODAY()&lt;=7-WEEKDAY(TODAY()))</formula>
    </cfRule>
    <cfRule type="timePeriod" dxfId="981" priority="417" timePeriod="nextWeek">
      <formula>AND(ROUNDDOWN(H104,0)-TODAY()&gt;(7-WEEKDAY(TODAY())),ROUNDDOWN(H104,0)-TODAY()&lt;(15-WEEKDAY(TODAY())))</formula>
    </cfRule>
    <cfRule type="timePeriod" dxfId="980" priority="418" timePeriod="tomorrow">
      <formula>FLOOR(H104,1)=TODAY()+1</formula>
    </cfRule>
    <cfRule type="timePeriod" dxfId="979" priority="419" timePeriod="today">
      <formula>FLOOR(H104,1)=TODAY()</formula>
    </cfRule>
    <cfRule type="timePeriod" dxfId="978" priority="420" timePeriod="yesterday">
      <formula>FLOOR(H104,1)=TODAY()-1</formula>
    </cfRule>
  </conditionalFormatting>
  <conditionalFormatting sqref="D104">
    <cfRule type="duplicateValues" dxfId="977" priority="421"/>
    <cfRule type="duplicateValues" dxfId="976" priority="422"/>
    <cfRule type="duplicateValues" dxfId="975" priority="423"/>
  </conditionalFormatting>
  <conditionalFormatting sqref="D104">
    <cfRule type="duplicateValues" dxfId="974" priority="415"/>
  </conditionalFormatting>
  <conditionalFormatting sqref="H105:I105">
    <cfRule type="timePeriod" dxfId="973" priority="407" timePeriod="thisWeek">
      <formula>AND(TODAY()-ROUNDDOWN(H105,0)&lt;=WEEKDAY(TODAY())-1,ROUNDDOWN(H105,0)-TODAY()&lt;=7-WEEKDAY(TODAY()))</formula>
    </cfRule>
    <cfRule type="timePeriod" dxfId="972" priority="408" timePeriod="nextWeek">
      <formula>AND(ROUNDDOWN(H105,0)-TODAY()&gt;(7-WEEKDAY(TODAY())),ROUNDDOWN(H105,0)-TODAY()&lt;(15-WEEKDAY(TODAY())))</formula>
    </cfRule>
    <cfRule type="timePeriod" dxfId="971" priority="409" timePeriod="tomorrow">
      <formula>FLOOR(H105,1)=TODAY()+1</formula>
    </cfRule>
    <cfRule type="timePeriod" dxfId="970" priority="410" timePeriod="today">
      <formula>FLOOR(H105,1)=TODAY()</formula>
    </cfRule>
    <cfRule type="timePeriod" dxfId="969" priority="411" timePeriod="yesterday">
      <formula>FLOOR(H105,1)=TODAY()-1</formula>
    </cfRule>
  </conditionalFormatting>
  <conditionalFormatting sqref="D105">
    <cfRule type="duplicateValues" dxfId="968" priority="412"/>
    <cfRule type="duplicateValues" dxfId="967" priority="413"/>
    <cfRule type="duplicateValues" dxfId="966" priority="414"/>
  </conditionalFormatting>
  <conditionalFormatting sqref="D105">
    <cfRule type="duplicateValues" dxfId="965" priority="406"/>
  </conditionalFormatting>
  <conditionalFormatting sqref="H106:I106">
    <cfRule type="timePeriod" dxfId="964" priority="398" timePeriod="thisWeek">
      <formula>AND(TODAY()-ROUNDDOWN(H106,0)&lt;=WEEKDAY(TODAY())-1,ROUNDDOWN(H106,0)-TODAY()&lt;=7-WEEKDAY(TODAY()))</formula>
    </cfRule>
    <cfRule type="timePeriod" dxfId="963" priority="399" timePeriod="nextWeek">
      <formula>AND(ROUNDDOWN(H106,0)-TODAY()&gt;(7-WEEKDAY(TODAY())),ROUNDDOWN(H106,0)-TODAY()&lt;(15-WEEKDAY(TODAY())))</formula>
    </cfRule>
    <cfRule type="timePeriod" dxfId="962" priority="400" timePeriod="tomorrow">
      <formula>FLOOR(H106,1)=TODAY()+1</formula>
    </cfRule>
    <cfRule type="timePeriod" dxfId="961" priority="401" timePeriod="today">
      <formula>FLOOR(H106,1)=TODAY()</formula>
    </cfRule>
    <cfRule type="timePeriod" dxfId="960" priority="402" timePeriod="yesterday">
      <formula>FLOOR(H106,1)=TODAY()-1</formula>
    </cfRule>
  </conditionalFormatting>
  <conditionalFormatting sqref="D106">
    <cfRule type="duplicateValues" dxfId="959" priority="403"/>
    <cfRule type="duplicateValues" dxfId="958" priority="404"/>
    <cfRule type="duplicateValues" dxfId="957" priority="405"/>
  </conditionalFormatting>
  <conditionalFormatting sqref="D106">
    <cfRule type="duplicateValues" dxfId="956" priority="397"/>
  </conditionalFormatting>
  <conditionalFormatting sqref="H107:I107">
    <cfRule type="timePeriod" dxfId="955" priority="389" timePeriod="thisWeek">
      <formula>AND(TODAY()-ROUNDDOWN(H107,0)&lt;=WEEKDAY(TODAY())-1,ROUNDDOWN(H107,0)-TODAY()&lt;=7-WEEKDAY(TODAY()))</formula>
    </cfRule>
    <cfRule type="timePeriod" dxfId="954" priority="390" timePeriod="nextWeek">
      <formula>AND(ROUNDDOWN(H107,0)-TODAY()&gt;(7-WEEKDAY(TODAY())),ROUNDDOWN(H107,0)-TODAY()&lt;(15-WEEKDAY(TODAY())))</formula>
    </cfRule>
    <cfRule type="timePeriod" dxfId="953" priority="391" timePeriod="tomorrow">
      <formula>FLOOR(H107,1)=TODAY()+1</formula>
    </cfRule>
    <cfRule type="timePeriod" dxfId="952" priority="392" timePeriod="today">
      <formula>FLOOR(H107,1)=TODAY()</formula>
    </cfRule>
    <cfRule type="timePeriod" dxfId="951" priority="393" timePeriod="yesterday">
      <formula>FLOOR(H107,1)=TODAY()-1</formula>
    </cfRule>
  </conditionalFormatting>
  <conditionalFormatting sqref="D107">
    <cfRule type="duplicateValues" dxfId="950" priority="394"/>
    <cfRule type="duplicateValues" dxfId="949" priority="395"/>
    <cfRule type="duplicateValues" dxfId="948" priority="396"/>
  </conditionalFormatting>
  <conditionalFormatting sqref="D107">
    <cfRule type="duplicateValues" dxfId="947" priority="388"/>
  </conditionalFormatting>
  <conditionalFormatting sqref="H108:I108">
    <cfRule type="timePeriod" dxfId="946" priority="380" timePeriod="thisWeek">
      <formula>AND(TODAY()-ROUNDDOWN(H108,0)&lt;=WEEKDAY(TODAY())-1,ROUNDDOWN(H108,0)-TODAY()&lt;=7-WEEKDAY(TODAY()))</formula>
    </cfRule>
    <cfRule type="timePeriod" dxfId="945" priority="381" timePeriod="nextWeek">
      <formula>AND(ROUNDDOWN(H108,0)-TODAY()&gt;(7-WEEKDAY(TODAY())),ROUNDDOWN(H108,0)-TODAY()&lt;(15-WEEKDAY(TODAY())))</formula>
    </cfRule>
    <cfRule type="timePeriod" dxfId="944" priority="382" timePeriod="tomorrow">
      <formula>FLOOR(H108,1)=TODAY()+1</formula>
    </cfRule>
    <cfRule type="timePeriod" dxfId="943" priority="383" timePeriod="today">
      <formula>FLOOR(H108,1)=TODAY()</formula>
    </cfRule>
    <cfRule type="timePeriod" dxfId="942" priority="384" timePeriod="yesterday">
      <formula>FLOOR(H108,1)=TODAY()-1</formula>
    </cfRule>
  </conditionalFormatting>
  <conditionalFormatting sqref="D108">
    <cfRule type="duplicateValues" dxfId="941" priority="385"/>
    <cfRule type="duplicateValues" dxfId="940" priority="386"/>
    <cfRule type="duplicateValues" dxfId="939" priority="387"/>
  </conditionalFormatting>
  <conditionalFormatting sqref="D108">
    <cfRule type="duplicateValues" dxfId="938" priority="379"/>
  </conditionalFormatting>
  <conditionalFormatting sqref="H109:I109">
    <cfRule type="timePeriod" dxfId="937" priority="371" timePeriod="thisWeek">
      <formula>AND(TODAY()-ROUNDDOWN(H109,0)&lt;=WEEKDAY(TODAY())-1,ROUNDDOWN(H109,0)-TODAY()&lt;=7-WEEKDAY(TODAY()))</formula>
    </cfRule>
    <cfRule type="timePeriod" dxfId="936" priority="372" timePeriod="nextWeek">
      <formula>AND(ROUNDDOWN(H109,0)-TODAY()&gt;(7-WEEKDAY(TODAY())),ROUNDDOWN(H109,0)-TODAY()&lt;(15-WEEKDAY(TODAY())))</formula>
    </cfRule>
    <cfRule type="timePeriod" dxfId="935" priority="373" timePeriod="tomorrow">
      <formula>FLOOR(H109,1)=TODAY()+1</formula>
    </cfRule>
    <cfRule type="timePeriod" dxfId="934" priority="374" timePeriod="today">
      <formula>FLOOR(H109,1)=TODAY()</formula>
    </cfRule>
    <cfRule type="timePeriod" dxfId="933" priority="375" timePeriod="yesterday">
      <formula>FLOOR(H109,1)=TODAY()-1</formula>
    </cfRule>
  </conditionalFormatting>
  <conditionalFormatting sqref="D109">
    <cfRule type="duplicateValues" dxfId="932" priority="376"/>
    <cfRule type="duplicateValues" dxfId="931" priority="377"/>
    <cfRule type="duplicateValues" dxfId="930" priority="378"/>
  </conditionalFormatting>
  <conditionalFormatting sqref="D109">
    <cfRule type="duplicateValues" dxfId="929" priority="370"/>
  </conditionalFormatting>
  <conditionalFormatting sqref="H110:I110">
    <cfRule type="timePeriod" dxfId="928" priority="362" timePeriod="thisWeek">
      <formula>AND(TODAY()-ROUNDDOWN(H110,0)&lt;=WEEKDAY(TODAY())-1,ROUNDDOWN(H110,0)-TODAY()&lt;=7-WEEKDAY(TODAY()))</formula>
    </cfRule>
    <cfRule type="timePeriod" dxfId="927" priority="363" timePeriod="nextWeek">
      <formula>AND(ROUNDDOWN(H110,0)-TODAY()&gt;(7-WEEKDAY(TODAY())),ROUNDDOWN(H110,0)-TODAY()&lt;(15-WEEKDAY(TODAY())))</formula>
    </cfRule>
    <cfRule type="timePeriod" dxfId="926" priority="364" timePeriod="tomorrow">
      <formula>FLOOR(H110,1)=TODAY()+1</formula>
    </cfRule>
    <cfRule type="timePeriod" dxfId="925" priority="365" timePeriod="today">
      <formula>FLOOR(H110,1)=TODAY()</formula>
    </cfRule>
    <cfRule type="timePeriod" dxfId="924" priority="366" timePeriod="yesterday">
      <formula>FLOOR(H110,1)=TODAY()-1</formula>
    </cfRule>
  </conditionalFormatting>
  <conditionalFormatting sqref="D110">
    <cfRule type="duplicateValues" dxfId="923" priority="367"/>
    <cfRule type="duplicateValues" dxfId="922" priority="368"/>
    <cfRule type="duplicateValues" dxfId="921" priority="369"/>
  </conditionalFormatting>
  <conditionalFormatting sqref="D110">
    <cfRule type="duplicateValues" dxfId="920" priority="361"/>
  </conditionalFormatting>
  <conditionalFormatting sqref="H111:I111">
    <cfRule type="timePeriod" dxfId="919" priority="353" timePeriod="thisWeek">
      <formula>AND(TODAY()-ROUNDDOWN(H111,0)&lt;=WEEKDAY(TODAY())-1,ROUNDDOWN(H111,0)-TODAY()&lt;=7-WEEKDAY(TODAY()))</formula>
    </cfRule>
    <cfRule type="timePeriod" dxfId="918" priority="354" timePeriod="nextWeek">
      <formula>AND(ROUNDDOWN(H111,0)-TODAY()&gt;(7-WEEKDAY(TODAY())),ROUNDDOWN(H111,0)-TODAY()&lt;(15-WEEKDAY(TODAY())))</formula>
    </cfRule>
    <cfRule type="timePeriod" dxfId="917" priority="355" timePeriod="tomorrow">
      <formula>FLOOR(H111,1)=TODAY()+1</formula>
    </cfRule>
    <cfRule type="timePeriod" dxfId="916" priority="356" timePeriod="today">
      <formula>FLOOR(H111,1)=TODAY()</formula>
    </cfRule>
    <cfRule type="timePeriod" dxfId="915" priority="357" timePeriod="yesterday">
      <formula>FLOOR(H111,1)=TODAY()-1</formula>
    </cfRule>
  </conditionalFormatting>
  <conditionalFormatting sqref="D111">
    <cfRule type="duplicateValues" dxfId="914" priority="358"/>
    <cfRule type="duplicateValues" dxfId="913" priority="359"/>
    <cfRule type="duplicateValues" dxfId="912" priority="360"/>
  </conditionalFormatting>
  <conditionalFormatting sqref="D111">
    <cfRule type="duplicateValues" dxfId="911" priority="352"/>
  </conditionalFormatting>
  <conditionalFormatting sqref="H112:I112">
    <cfRule type="timePeriod" dxfId="910" priority="344" timePeriod="thisWeek">
      <formula>AND(TODAY()-ROUNDDOWN(H112,0)&lt;=WEEKDAY(TODAY())-1,ROUNDDOWN(H112,0)-TODAY()&lt;=7-WEEKDAY(TODAY()))</formula>
    </cfRule>
    <cfRule type="timePeriod" dxfId="909" priority="345" timePeriod="nextWeek">
      <formula>AND(ROUNDDOWN(H112,0)-TODAY()&gt;(7-WEEKDAY(TODAY())),ROUNDDOWN(H112,0)-TODAY()&lt;(15-WEEKDAY(TODAY())))</formula>
    </cfRule>
    <cfRule type="timePeriod" dxfId="908" priority="346" timePeriod="tomorrow">
      <formula>FLOOR(H112,1)=TODAY()+1</formula>
    </cfRule>
    <cfRule type="timePeriod" dxfId="907" priority="347" timePeriod="today">
      <formula>FLOOR(H112,1)=TODAY()</formula>
    </cfRule>
    <cfRule type="timePeriod" dxfId="906" priority="348" timePeriod="yesterday">
      <formula>FLOOR(H112,1)=TODAY()-1</formula>
    </cfRule>
  </conditionalFormatting>
  <conditionalFormatting sqref="D112">
    <cfRule type="duplicateValues" dxfId="905" priority="349"/>
    <cfRule type="duplicateValues" dxfId="904" priority="350"/>
    <cfRule type="duplicateValues" dxfId="903" priority="351"/>
  </conditionalFormatting>
  <conditionalFormatting sqref="D112">
    <cfRule type="duplicateValues" dxfId="902" priority="343"/>
  </conditionalFormatting>
  <conditionalFormatting sqref="H113:I113">
    <cfRule type="timePeriod" dxfId="901" priority="335" timePeriod="thisWeek">
      <formula>AND(TODAY()-ROUNDDOWN(H113,0)&lt;=WEEKDAY(TODAY())-1,ROUNDDOWN(H113,0)-TODAY()&lt;=7-WEEKDAY(TODAY()))</formula>
    </cfRule>
    <cfRule type="timePeriod" dxfId="900" priority="336" timePeriod="nextWeek">
      <formula>AND(ROUNDDOWN(H113,0)-TODAY()&gt;(7-WEEKDAY(TODAY())),ROUNDDOWN(H113,0)-TODAY()&lt;(15-WEEKDAY(TODAY())))</formula>
    </cfRule>
    <cfRule type="timePeriod" dxfId="899" priority="337" timePeriod="tomorrow">
      <formula>FLOOR(H113,1)=TODAY()+1</formula>
    </cfRule>
    <cfRule type="timePeriod" dxfId="898" priority="338" timePeriod="today">
      <formula>FLOOR(H113,1)=TODAY()</formula>
    </cfRule>
    <cfRule type="timePeriod" dxfId="897" priority="339" timePeriod="yesterday">
      <formula>FLOOR(H113,1)=TODAY()-1</formula>
    </cfRule>
  </conditionalFormatting>
  <conditionalFormatting sqref="D113">
    <cfRule type="duplicateValues" dxfId="896" priority="340"/>
    <cfRule type="duplicateValues" dxfId="895" priority="341"/>
    <cfRule type="duplicateValues" dxfId="894" priority="342"/>
  </conditionalFormatting>
  <conditionalFormatting sqref="D113">
    <cfRule type="duplicateValues" dxfId="893" priority="334"/>
  </conditionalFormatting>
  <conditionalFormatting sqref="H114:I114">
    <cfRule type="timePeriod" dxfId="892" priority="326" timePeriod="thisWeek">
      <formula>AND(TODAY()-ROUNDDOWN(H114,0)&lt;=WEEKDAY(TODAY())-1,ROUNDDOWN(H114,0)-TODAY()&lt;=7-WEEKDAY(TODAY()))</formula>
    </cfRule>
    <cfRule type="timePeriod" dxfId="891" priority="327" timePeriod="nextWeek">
      <formula>AND(ROUNDDOWN(H114,0)-TODAY()&gt;(7-WEEKDAY(TODAY())),ROUNDDOWN(H114,0)-TODAY()&lt;(15-WEEKDAY(TODAY())))</formula>
    </cfRule>
    <cfRule type="timePeriod" dxfId="890" priority="328" timePeriod="tomorrow">
      <formula>FLOOR(H114,1)=TODAY()+1</formula>
    </cfRule>
    <cfRule type="timePeriod" dxfId="889" priority="329" timePeriod="today">
      <formula>FLOOR(H114,1)=TODAY()</formula>
    </cfRule>
    <cfRule type="timePeriod" dxfId="888" priority="330" timePeriod="yesterday">
      <formula>FLOOR(H114,1)=TODAY()-1</formula>
    </cfRule>
  </conditionalFormatting>
  <conditionalFormatting sqref="D114">
    <cfRule type="duplicateValues" dxfId="887" priority="331"/>
    <cfRule type="duplicateValues" dxfId="886" priority="332"/>
    <cfRule type="duplicateValues" dxfId="885" priority="333"/>
  </conditionalFormatting>
  <conditionalFormatting sqref="D114">
    <cfRule type="duplicateValues" dxfId="884" priority="325"/>
  </conditionalFormatting>
  <conditionalFormatting sqref="H115:I115">
    <cfRule type="timePeriod" dxfId="883" priority="317" timePeriod="thisWeek">
      <formula>AND(TODAY()-ROUNDDOWN(H115,0)&lt;=WEEKDAY(TODAY())-1,ROUNDDOWN(H115,0)-TODAY()&lt;=7-WEEKDAY(TODAY()))</formula>
    </cfRule>
    <cfRule type="timePeriod" dxfId="882" priority="318" timePeriod="nextWeek">
      <formula>AND(ROUNDDOWN(H115,0)-TODAY()&gt;(7-WEEKDAY(TODAY())),ROUNDDOWN(H115,0)-TODAY()&lt;(15-WEEKDAY(TODAY())))</formula>
    </cfRule>
    <cfRule type="timePeriod" dxfId="881" priority="319" timePeriod="tomorrow">
      <formula>FLOOR(H115,1)=TODAY()+1</formula>
    </cfRule>
    <cfRule type="timePeriod" dxfId="880" priority="320" timePeriod="today">
      <formula>FLOOR(H115,1)=TODAY()</formula>
    </cfRule>
    <cfRule type="timePeriod" dxfId="879" priority="321" timePeriod="yesterday">
      <formula>FLOOR(H115,1)=TODAY()-1</formula>
    </cfRule>
  </conditionalFormatting>
  <conditionalFormatting sqref="D115">
    <cfRule type="duplicateValues" dxfId="878" priority="322"/>
    <cfRule type="duplicateValues" dxfId="877" priority="323"/>
    <cfRule type="duplicateValues" dxfId="876" priority="324"/>
  </conditionalFormatting>
  <conditionalFormatting sqref="D115">
    <cfRule type="duplicateValues" dxfId="875" priority="316"/>
  </conditionalFormatting>
  <conditionalFormatting sqref="H116:I116">
    <cfRule type="timePeriod" dxfId="874" priority="308" timePeriod="thisWeek">
      <formula>AND(TODAY()-ROUNDDOWN(H116,0)&lt;=WEEKDAY(TODAY())-1,ROUNDDOWN(H116,0)-TODAY()&lt;=7-WEEKDAY(TODAY()))</formula>
    </cfRule>
    <cfRule type="timePeriod" dxfId="873" priority="309" timePeriod="nextWeek">
      <formula>AND(ROUNDDOWN(H116,0)-TODAY()&gt;(7-WEEKDAY(TODAY())),ROUNDDOWN(H116,0)-TODAY()&lt;(15-WEEKDAY(TODAY())))</formula>
    </cfRule>
    <cfRule type="timePeriod" dxfId="872" priority="310" timePeriod="tomorrow">
      <formula>FLOOR(H116,1)=TODAY()+1</formula>
    </cfRule>
    <cfRule type="timePeriod" dxfId="871" priority="311" timePeriod="today">
      <formula>FLOOR(H116,1)=TODAY()</formula>
    </cfRule>
    <cfRule type="timePeriod" dxfId="870" priority="312" timePeriod="yesterday">
      <formula>FLOOR(H116,1)=TODAY()-1</formula>
    </cfRule>
  </conditionalFormatting>
  <conditionalFormatting sqref="D116">
    <cfRule type="duplicateValues" dxfId="869" priority="313"/>
    <cfRule type="duplicateValues" dxfId="868" priority="314"/>
    <cfRule type="duplicateValues" dxfId="867" priority="315"/>
  </conditionalFormatting>
  <conditionalFormatting sqref="D116">
    <cfRule type="duplicateValues" dxfId="866" priority="307"/>
  </conditionalFormatting>
  <conditionalFormatting sqref="H117:I117">
    <cfRule type="timePeriod" dxfId="865" priority="299" timePeriod="thisWeek">
      <formula>AND(TODAY()-ROUNDDOWN(H117,0)&lt;=WEEKDAY(TODAY())-1,ROUNDDOWN(H117,0)-TODAY()&lt;=7-WEEKDAY(TODAY()))</formula>
    </cfRule>
    <cfRule type="timePeriod" dxfId="864" priority="300" timePeriod="nextWeek">
      <formula>AND(ROUNDDOWN(H117,0)-TODAY()&gt;(7-WEEKDAY(TODAY())),ROUNDDOWN(H117,0)-TODAY()&lt;(15-WEEKDAY(TODAY())))</formula>
    </cfRule>
    <cfRule type="timePeriod" dxfId="863" priority="301" timePeriod="tomorrow">
      <formula>FLOOR(H117,1)=TODAY()+1</formula>
    </cfRule>
    <cfRule type="timePeriod" dxfId="862" priority="302" timePeriod="today">
      <formula>FLOOR(H117,1)=TODAY()</formula>
    </cfRule>
    <cfRule type="timePeriod" dxfId="861" priority="303" timePeriod="yesterday">
      <formula>FLOOR(H117,1)=TODAY()-1</formula>
    </cfRule>
  </conditionalFormatting>
  <conditionalFormatting sqref="D117">
    <cfRule type="duplicateValues" dxfId="860" priority="304"/>
    <cfRule type="duplicateValues" dxfId="859" priority="305"/>
    <cfRule type="duplicateValues" dxfId="858" priority="306"/>
  </conditionalFormatting>
  <conditionalFormatting sqref="D117">
    <cfRule type="duplicateValues" dxfId="857" priority="298"/>
  </conditionalFormatting>
  <conditionalFormatting sqref="H118:I118">
    <cfRule type="timePeriod" dxfId="856" priority="290" timePeriod="thisWeek">
      <formula>AND(TODAY()-ROUNDDOWN(H118,0)&lt;=WEEKDAY(TODAY())-1,ROUNDDOWN(H118,0)-TODAY()&lt;=7-WEEKDAY(TODAY()))</formula>
    </cfRule>
    <cfRule type="timePeriod" dxfId="855" priority="291" timePeriod="nextWeek">
      <formula>AND(ROUNDDOWN(H118,0)-TODAY()&gt;(7-WEEKDAY(TODAY())),ROUNDDOWN(H118,0)-TODAY()&lt;(15-WEEKDAY(TODAY())))</formula>
    </cfRule>
    <cfRule type="timePeriod" dxfId="854" priority="292" timePeriod="tomorrow">
      <formula>FLOOR(H118,1)=TODAY()+1</formula>
    </cfRule>
    <cfRule type="timePeriod" dxfId="853" priority="293" timePeriod="today">
      <formula>FLOOR(H118,1)=TODAY()</formula>
    </cfRule>
    <cfRule type="timePeriod" dxfId="852" priority="294" timePeriod="yesterday">
      <formula>FLOOR(H118,1)=TODAY()-1</formula>
    </cfRule>
  </conditionalFormatting>
  <conditionalFormatting sqref="D118">
    <cfRule type="duplicateValues" dxfId="851" priority="295"/>
    <cfRule type="duplicateValues" dxfId="850" priority="296"/>
    <cfRule type="duplicateValues" dxfId="849" priority="297"/>
  </conditionalFormatting>
  <conditionalFormatting sqref="D118">
    <cfRule type="duplicateValues" dxfId="848" priority="289"/>
  </conditionalFormatting>
  <conditionalFormatting sqref="H119:I119">
    <cfRule type="timePeriod" dxfId="847" priority="281" timePeriod="thisWeek">
      <formula>AND(TODAY()-ROUNDDOWN(H119,0)&lt;=WEEKDAY(TODAY())-1,ROUNDDOWN(H119,0)-TODAY()&lt;=7-WEEKDAY(TODAY()))</formula>
    </cfRule>
    <cfRule type="timePeriod" dxfId="846" priority="282" timePeriod="nextWeek">
      <formula>AND(ROUNDDOWN(H119,0)-TODAY()&gt;(7-WEEKDAY(TODAY())),ROUNDDOWN(H119,0)-TODAY()&lt;(15-WEEKDAY(TODAY())))</formula>
    </cfRule>
    <cfRule type="timePeriod" dxfId="845" priority="283" timePeriod="tomorrow">
      <formula>FLOOR(H119,1)=TODAY()+1</formula>
    </cfRule>
    <cfRule type="timePeriod" dxfId="844" priority="284" timePeriod="today">
      <formula>FLOOR(H119,1)=TODAY()</formula>
    </cfRule>
    <cfRule type="timePeriod" dxfId="843" priority="285" timePeriod="yesterday">
      <formula>FLOOR(H119,1)=TODAY()-1</formula>
    </cfRule>
  </conditionalFormatting>
  <conditionalFormatting sqref="D119">
    <cfRule type="duplicateValues" dxfId="842" priority="286"/>
    <cfRule type="duplicateValues" dxfId="841" priority="287"/>
    <cfRule type="duplicateValues" dxfId="840" priority="288"/>
  </conditionalFormatting>
  <conditionalFormatting sqref="D119">
    <cfRule type="duplicateValues" dxfId="839" priority="280"/>
  </conditionalFormatting>
  <conditionalFormatting sqref="H120:I120">
    <cfRule type="timePeriod" dxfId="838" priority="272" timePeriod="thisWeek">
      <formula>AND(TODAY()-ROUNDDOWN(H120,0)&lt;=WEEKDAY(TODAY())-1,ROUNDDOWN(H120,0)-TODAY()&lt;=7-WEEKDAY(TODAY()))</formula>
    </cfRule>
    <cfRule type="timePeriod" dxfId="837" priority="273" timePeriod="nextWeek">
      <formula>AND(ROUNDDOWN(H120,0)-TODAY()&gt;(7-WEEKDAY(TODAY())),ROUNDDOWN(H120,0)-TODAY()&lt;(15-WEEKDAY(TODAY())))</formula>
    </cfRule>
    <cfRule type="timePeriod" dxfId="836" priority="274" timePeriod="tomorrow">
      <formula>FLOOR(H120,1)=TODAY()+1</formula>
    </cfRule>
    <cfRule type="timePeriod" dxfId="835" priority="275" timePeriod="today">
      <formula>FLOOR(H120,1)=TODAY()</formula>
    </cfRule>
    <cfRule type="timePeriod" dxfId="834" priority="276" timePeriod="yesterday">
      <formula>FLOOR(H120,1)=TODAY()-1</formula>
    </cfRule>
  </conditionalFormatting>
  <conditionalFormatting sqref="D120">
    <cfRule type="duplicateValues" dxfId="833" priority="277"/>
    <cfRule type="duplicateValues" dxfId="832" priority="278"/>
    <cfRule type="duplicateValues" dxfId="831" priority="279"/>
  </conditionalFormatting>
  <conditionalFormatting sqref="D120">
    <cfRule type="duplicateValues" dxfId="830" priority="271"/>
  </conditionalFormatting>
  <conditionalFormatting sqref="H121:I121">
    <cfRule type="timePeriod" dxfId="829" priority="263" timePeriod="thisWeek">
      <formula>AND(TODAY()-ROUNDDOWN(H121,0)&lt;=WEEKDAY(TODAY())-1,ROUNDDOWN(H121,0)-TODAY()&lt;=7-WEEKDAY(TODAY()))</formula>
    </cfRule>
    <cfRule type="timePeriod" dxfId="828" priority="264" timePeriod="nextWeek">
      <formula>AND(ROUNDDOWN(H121,0)-TODAY()&gt;(7-WEEKDAY(TODAY())),ROUNDDOWN(H121,0)-TODAY()&lt;(15-WEEKDAY(TODAY())))</formula>
    </cfRule>
    <cfRule type="timePeriod" dxfId="827" priority="265" timePeriod="tomorrow">
      <formula>FLOOR(H121,1)=TODAY()+1</formula>
    </cfRule>
    <cfRule type="timePeriod" dxfId="826" priority="266" timePeriod="today">
      <formula>FLOOR(H121,1)=TODAY()</formula>
    </cfRule>
    <cfRule type="timePeriod" dxfId="825" priority="267" timePeriod="yesterday">
      <formula>FLOOR(H121,1)=TODAY()-1</formula>
    </cfRule>
  </conditionalFormatting>
  <conditionalFormatting sqref="D121">
    <cfRule type="duplicateValues" dxfId="824" priority="268"/>
    <cfRule type="duplicateValues" dxfId="823" priority="269"/>
    <cfRule type="duplicateValues" dxfId="822" priority="270"/>
  </conditionalFormatting>
  <conditionalFormatting sqref="D121">
    <cfRule type="duplicateValues" dxfId="821" priority="262"/>
  </conditionalFormatting>
  <conditionalFormatting sqref="H122:I122">
    <cfRule type="timePeriod" dxfId="820" priority="254" timePeriod="thisWeek">
      <formula>AND(TODAY()-ROUNDDOWN(H122,0)&lt;=WEEKDAY(TODAY())-1,ROUNDDOWN(H122,0)-TODAY()&lt;=7-WEEKDAY(TODAY()))</formula>
    </cfRule>
    <cfRule type="timePeriod" dxfId="819" priority="255" timePeriod="nextWeek">
      <formula>AND(ROUNDDOWN(H122,0)-TODAY()&gt;(7-WEEKDAY(TODAY())),ROUNDDOWN(H122,0)-TODAY()&lt;(15-WEEKDAY(TODAY())))</formula>
    </cfRule>
    <cfRule type="timePeriod" dxfId="818" priority="256" timePeriod="tomorrow">
      <formula>FLOOR(H122,1)=TODAY()+1</formula>
    </cfRule>
    <cfRule type="timePeriod" dxfId="817" priority="257" timePeriod="today">
      <formula>FLOOR(H122,1)=TODAY()</formula>
    </cfRule>
    <cfRule type="timePeriod" dxfId="816" priority="258" timePeriod="yesterday">
      <formula>FLOOR(H122,1)=TODAY()-1</formula>
    </cfRule>
  </conditionalFormatting>
  <conditionalFormatting sqref="D122">
    <cfRule type="duplicateValues" dxfId="815" priority="259"/>
    <cfRule type="duplicateValues" dxfId="814" priority="260"/>
    <cfRule type="duplicateValues" dxfId="813" priority="261"/>
  </conditionalFormatting>
  <conditionalFormatting sqref="D122">
    <cfRule type="duplicateValues" dxfId="812" priority="253"/>
  </conditionalFormatting>
  <conditionalFormatting sqref="H123:I123">
    <cfRule type="timePeriod" dxfId="811" priority="245" timePeriod="thisWeek">
      <formula>AND(TODAY()-ROUNDDOWN(H123,0)&lt;=WEEKDAY(TODAY())-1,ROUNDDOWN(H123,0)-TODAY()&lt;=7-WEEKDAY(TODAY()))</formula>
    </cfRule>
    <cfRule type="timePeriod" dxfId="810" priority="246" timePeriod="nextWeek">
      <formula>AND(ROUNDDOWN(H123,0)-TODAY()&gt;(7-WEEKDAY(TODAY())),ROUNDDOWN(H123,0)-TODAY()&lt;(15-WEEKDAY(TODAY())))</formula>
    </cfRule>
    <cfRule type="timePeriod" dxfId="809" priority="247" timePeriod="tomorrow">
      <formula>FLOOR(H123,1)=TODAY()+1</formula>
    </cfRule>
    <cfRule type="timePeriod" dxfId="808" priority="248" timePeriod="today">
      <formula>FLOOR(H123,1)=TODAY()</formula>
    </cfRule>
    <cfRule type="timePeriod" dxfId="807" priority="249" timePeriod="yesterday">
      <formula>FLOOR(H123,1)=TODAY()-1</formula>
    </cfRule>
  </conditionalFormatting>
  <conditionalFormatting sqref="D123">
    <cfRule type="duplicateValues" dxfId="806" priority="250"/>
    <cfRule type="duplicateValues" dxfId="805" priority="251"/>
    <cfRule type="duplicateValues" dxfId="804" priority="252"/>
  </conditionalFormatting>
  <conditionalFormatting sqref="D123">
    <cfRule type="duplicateValues" dxfId="803" priority="244"/>
  </conditionalFormatting>
  <conditionalFormatting sqref="H124:I124">
    <cfRule type="timePeriod" dxfId="802" priority="236" timePeriod="thisWeek">
      <formula>AND(TODAY()-ROUNDDOWN(H124,0)&lt;=WEEKDAY(TODAY())-1,ROUNDDOWN(H124,0)-TODAY()&lt;=7-WEEKDAY(TODAY()))</formula>
    </cfRule>
    <cfRule type="timePeriod" dxfId="801" priority="237" timePeriod="nextWeek">
      <formula>AND(ROUNDDOWN(H124,0)-TODAY()&gt;(7-WEEKDAY(TODAY())),ROUNDDOWN(H124,0)-TODAY()&lt;(15-WEEKDAY(TODAY())))</formula>
    </cfRule>
    <cfRule type="timePeriod" dxfId="800" priority="238" timePeriod="tomorrow">
      <formula>FLOOR(H124,1)=TODAY()+1</formula>
    </cfRule>
    <cfRule type="timePeriod" dxfId="799" priority="239" timePeriod="today">
      <formula>FLOOR(H124,1)=TODAY()</formula>
    </cfRule>
    <cfRule type="timePeriod" dxfId="798" priority="240" timePeriod="yesterday">
      <formula>FLOOR(H124,1)=TODAY()-1</formula>
    </cfRule>
  </conditionalFormatting>
  <conditionalFormatting sqref="D124">
    <cfRule type="duplicateValues" dxfId="797" priority="241"/>
    <cfRule type="duplicateValues" dxfId="796" priority="242"/>
    <cfRule type="duplicateValues" dxfId="795" priority="243"/>
  </conditionalFormatting>
  <conditionalFormatting sqref="D124">
    <cfRule type="duplicateValues" dxfId="794" priority="235"/>
  </conditionalFormatting>
  <conditionalFormatting sqref="H125:I125">
    <cfRule type="timePeriod" dxfId="793" priority="227" timePeriod="thisWeek">
      <formula>AND(TODAY()-ROUNDDOWN(H125,0)&lt;=WEEKDAY(TODAY())-1,ROUNDDOWN(H125,0)-TODAY()&lt;=7-WEEKDAY(TODAY()))</formula>
    </cfRule>
    <cfRule type="timePeriod" dxfId="792" priority="228" timePeriod="nextWeek">
      <formula>AND(ROUNDDOWN(H125,0)-TODAY()&gt;(7-WEEKDAY(TODAY())),ROUNDDOWN(H125,0)-TODAY()&lt;(15-WEEKDAY(TODAY())))</formula>
    </cfRule>
    <cfRule type="timePeriod" dxfId="791" priority="229" timePeriod="tomorrow">
      <formula>FLOOR(H125,1)=TODAY()+1</formula>
    </cfRule>
    <cfRule type="timePeriod" dxfId="790" priority="230" timePeriod="today">
      <formula>FLOOR(H125,1)=TODAY()</formula>
    </cfRule>
    <cfRule type="timePeriod" dxfId="789" priority="231" timePeriod="yesterday">
      <formula>FLOOR(H125,1)=TODAY()-1</formula>
    </cfRule>
  </conditionalFormatting>
  <conditionalFormatting sqref="D125">
    <cfRule type="duplicateValues" dxfId="788" priority="232"/>
    <cfRule type="duplicateValues" dxfId="787" priority="233"/>
    <cfRule type="duplicateValues" dxfId="786" priority="234"/>
  </conditionalFormatting>
  <conditionalFormatting sqref="D125">
    <cfRule type="duplicateValues" dxfId="785" priority="226"/>
  </conditionalFormatting>
  <conditionalFormatting sqref="H126:I126">
    <cfRule type="timePeriod" dxfId="784" priority="218" timePeriod="thisWeek">
      <formula>AND(TODAY()-ROUNDDOWN(H126,0)&lt;=WEEKDAY(TODAY())-1,ROUNDDOWN(H126,0)-TODAY()&lt;=7-WEEKDAY(TODAY()))</formula>
    </cfRule>
    <cfRule type="timePeriod" dxfId="783" priority="219" timePeriod="nextWeek">
      <formula>AND(ROUNDDOWN(H126,0)-TODAY()&gt;(7-WEEKDAY(TODAY())),ROUNDDOWN(H126,0)-TODAY()&lt;(15-WEEKDAY(TODAY())))</formula>
    </cfRule>
    <cfRule type="timePeriod" dxfId="782" priority="220" timePeriod="tomorrow">
      <formula>FLOOR(H126,1)=TODAY()+1</formula>
    </cfRule>
    <cfRule type="timePeriod" dxfId="781" priority="221" timePeriod="today">
      <formula>FLOOR(H126,1)=TODAY()</formula>
    </cfRule>
    <cfRule type="timePeriod" dxfId="780" priority="222" timePeriod="yesterday">
      <formula>FLOOR(H126,1)=TODAY()-1</formula>
    </cfRule>
  </conditionalFormatting>
  <conditionalFormatting sqref="D126">
    <cfRule type="duplicateValues" dxfId="779" priority="223"/>
    <cfRule type="duplicateValues" dxfId="778" priority="224"/>
    <cfRule type="duplicateValues" dxfId="777" priority="225"/>
  </conditionalFormatting>
  <conditionalFormatting sqref="D126">
    <cfRule type="duplicateValues" dxfId="776" priority="217"/>
  </conditionalFormatting>
  <conditionalFormatting sqref="H127:I127">
    <cfRule type="timePeriod" dxfId="775" priority="209" timePeriod="thisWeek">
      <formula>AND(TODAY()-ROUNDDOWN(H127,0)&lt;=WEEKDAY(TODAY())-1,ROUNDDOWN(H127,0)-TODAY()&lt;=7-WEEKDAY(TODAY()))</formula>
    </cfRule>
    <cfRule type="timePeriod" dxfId="774" priority="210" timePeriod="nextWeek">
      <formula>AND(ROUNDDOWN(H127,0)-TODAY()&gt;(7-WEEKDAY(TODAY())),ROUNDDOWN(H127,0)-TODAY()&lt;(15-WEEKDAY(TODAY())))</formula>
    </cfRule>
    <cfRule type="timePeriod" dxfId="773" priority="211" timePeriod="tomorrow">
      <formula>FLOOR(H127,1)=TODAY()+1</formula>
    </cfRule>
    <cfRule type="timePeriod" dxfId="772" priority="212" timePeriod="today">
      <formula>FLOOR(H127,1)=TODAY()</formula>
    </cfRule>
    <cfRule type="timePeriod" dxfId="771" priority="213" timePeriod="yesterday">
      <formula>FLOOR(H127,1)=TODAY()-1</formula>
    </cfRule>
  </conditionalFormatting>
  <conditionalFormatting sqref="D127">
    <cfRule type="duplicateValues" dxfId="770" priority="214"/>
    <cfRule type="duplicateValues" dxfId="769" priority="215"/>
    <cfRule type="duplicateValues" dxfId="768" priority="216"/>
  </conditionalFormatting>
  <conditionalFormatting sqref="D127">
    <cfRule type="duplicateValues" dxfId="767" priority="208"/>
  </conditionalFormatting>
  <conditionalFormatting sqref="H128:I128">
    <cfRule type="timePeriod" dxfId="766" priority="200" timePeriod="thisWeek">
      <formula>AND(TODAY()-ROUNDDOWN(H128,0)&lt;=WEEKDAY(TODAY())-1,ROUNDDOWN(H128,0)-TODAY()&lt;=7-WEEKDAY(TODAY()))</formula>
    </cfRule>
    <cfRule type="timePeriod" dxfId="765" priority="201" timePeriod="nextWeek">
      <formula>AND(ROUNDDOWN(H128,0)-TODAY()&gt;(7-WEEKDAY(TODAY())),ROUNDDOWN(H128,0)-TODAY()&lt;(15-WEEKDAY(TODAY())))</formula>
    </cfRule>
    <cfRule type="timePeriod" dxfId="764" priority="202" timePeriod="tomorrow">
      <formula>FLOOR(H128,1)=TODAY()+1</formula>
    </cfRule>
    <cfRule type="timePeriod" dxfId="763" priority="203" timePeriod="today">
      <formula>FLOOR(H128,1)=TODAY()</formula>
    </cfRule>
    <cfRule type="timePeriod" dxfId="762" priority="204" timePeriod="yesterday">
      <formula>FLOOR(H128,1)=TODAY()-1</formula>
    </cfRule>
  </conditionalFormatting>
  <conditionalFormatting sqref="D128">
    <cfRule type="duplicateValues" dxfId="761" priority="205"/>
    <cfRule type="duplicateValues" dxfId="760" priority="206"/>
    <cfRule type="duplicateValues" dxfId="759" priority="207"/>
  </conditionalFormatting>
  <conditionalFormatting sqref="D128">
    <cfRule type="duplicateValues" dxfId="758" priority="199"/>
  </conditionalFormatting>
  <conditionalFormatting sqref="H129:I129">
    <cfRule type="timePeriod" dxfId="757" priority="191" timePeriod="thisWeek">
      <formula>AND(TODAY()-ROUNDDOWN(H129,0)&lt;=WEEKDAY(TODAY())-1,ROUNDDOWN(H129,0)-TODAY()&lt;=7-WEEKDAY(TODAY()))</formula>
    </cfRule>
    <cfRule type="timePeriod" dxfId="756" priority="192" timePeriod="nextWeek">
      <formula>AND(ROUNDDOWN(H129,0)-TODAY()&gt;(7-WEEKDAY(TODAY())),ROUNDDOWN(H129,0)-TODAY()&lt;(15-WEEKDAY(TODAY())))</formula>
    </cfRule>
    <cfRule type="timePeriod" dxfId="755" priority="193" timePeriod="tomorrow">
      <formula>FLOOR(H129,1)=TODAY()+1</formula>
    </cfRule>
    <cfRule type="timePeriod" dxfId="754" priority="194" timePeriod="today">
      <formula>FLOOR(H129,1)=TODAY()</formula>
    </cfRule>
    <cfRule type="timePeriod" dxfId="753" priority="195" timePeriod="yesterday">
      <formula>FLOOR(H129,1)=TODAY()-1</formula>
    </cfRule>
  </conditionalFormatting>
  <conditionalFormatting sqref="D129">
    <cfRule type="duplicateValues" dxfId="752" priority="196"/>
    <cfRule type="duplicateValues" dxfId="751" priority="197"/>
    <cfRule type="duplicateValues" dxfId="750" priority="198"/>
  </conditionalFormatting>
  <conditionalFormatting sqref="D129">
    <cfRule type="duplicateValues" dxfId="749" priority="190"/>
  </conditionalFormatting>
  <conditionalFormatting sqref="H130:I130">
    <cfRule type="timePeriod" dxfId="748" priority="182" timePeriod="thisWeek">
      <formula>AND(TODAY()-ROUNDDOWN(H130,0)&lt;=WEEKDAY(TODAY())-1,ROUNDDOWN(H130,0)-TODAY()&lt;=7-WEEKDAY(TODAY()))</formula>
    </cfRule>
    <cfRule type="timePeriod" dxfId="747" priority="183" timePeriod="nextWeek">
      <formula>AND(ROUNDDOWN(H130,0)-TODAY()&gt;(7-WEEKDAY(TODAY())),ROUNDDOWN(H130,0)-TODAY()&lt;(15-WEEKDAY(TODAY())))</formula>
    </cfRule>
    <cfRule type="timePeriod" dxfId="746" priority="184" timePeriod="tomorrow">
      <formula>FLOOR(H130,1)=TODAY()+1</formula>
    </cfRule>
    <cfRule type="timePeriod" dxfId="745" priority="185" timePeriod="today">
      <formula>FLOOR(H130,1)=TODAY()</formula>
    </cfRule>
    <cfRule type="timePeriod" dxfId="744" priority="186" timePeriod="yesterday">
      <formula>FLOOR(H130,1)=TODAY()-1</formula>
    </cfRule>
  </conditionalFormatting>
  <conditionalFormatting sqref="D130">
    <cfRule type="duplicateValues" dxfId="743" priority="187"/>
    <cfRule type="duplicateValues" dxfId="742" priority="188"/>
    <cfRule type="duplicateValues" dxfId="741" priority="189"/>
  </conditionalFormatting>
  <conditionalFormatting sqref="D130">
    <cfRule type="duplicateValues" dxfId="740" priority="181"/>
  </conditionalFormatting>
  <conditionalFormatting sqref="H131:I131">
    <cfRule type="timePeriod" dxfId="739" priority="173" timePeriod="thisWeek">
      <formula>AND(TODAY()-ROUNDDOWN(H131,0)&lt;=WEEKDAY(TODAY())-1,ROUNDDOWN(H131,0)-TODAY()&lt;=7-WEEKDAY(TODAY()))</formula>
    </cfRule>
    <cfRule type="timePeriod" dxfId="738" priority="174" timePeriod="nextWeek">
      <formula>AND(ROUNDDOWN(H131,0)-TODAY()&gt;(7-WEEKDAY(TODAY())),ROUNDDOWN(H131,0)-TODAY()&lt;(15-WEEKDAY(TODAY())))</formula>
    </cfRule>
    <cfRule type="timePeriod" dxfId="737" priority="175" timePeriod="tomorrow">
      <formula>FLOOR(H131,1)=TODAY()+1</formula>
    </cfRule>
    <cfRule type="timePeriod" dxfId="736" priority="176" timePeriod="today">
      <formula>FLOOR(H131,1)=TODAY()</formula>
    </cfRule>
    <cfRule type="timePeriod" dxfId="735" priority="177" timePeriod="yesterday">
      <formula>FLOOR(H131,1)=TODAY()-1</formula>
    </cfRule>
  </conditionalFormatting>
  <conditionalFormatting sqref="D131">
    <cfRule type="duplicateValues" dxfId="734" priority="178"/>
    <cfRule type="duplicateValues" dxfId="733" priority="179"/>
    <cfRule type="duplicateValues" dxfId="732" priority="180"/>
  </conditionalFormatting>
  <conditionalFormatting sqref="D131">
    <cfRule type="duplicateValues" dxfId="731" priority="172"/>
  </conditionalFormatting>
  <conditionalFormatting sqref="H132:I132">
    <cfRule type="timePeriod" dxfId="730" priority="164" timePeriod="thisWeek">
      <formula>AND(TODAY()-ROUNDDOWN(H132,0)&lt;=WEEKDAY(TODAY())-1,ROUNDDOWN(H132,0)-TODAY()&lt;=7-WEEKDAY(TODAY()))</formula>
    </cfRule>
    <cfRule type="timePeriod" dxfId="729" priority="165" timePeriod="nextWeek">
      <formula>AND(ROUNDDOWN(H132,0)-TODAY()&gt;(7-WEEKDAY(TODAY())),ROUNDDOWN(H132,0)-TODAY()&lt;(15-WEEKDAY(TODAY())))</formula>
    </cfRule>
    <cfRule type="timePeriod" dxfId="728" priority="166" timePeriod="tomorrow">
      <formula>FLOOR(H132,1)=TODAY()+1</formula>
    </cfRule>
    <cfRule type="timePeriod" dxfId="727" priority="167" timePeriod="today">
      <formula>FLOOR(H132,1)=TODAY()</formula>
    </cfRule>
    <cfRule type="timePeriod" dxfId="726" priority="168" timePeriod="yesterday">
      <formula>FLOOR(H132,1)=TODAY()-1</formula>
    </cfRule>
  </conditionalFormatting>
  <conditionalFormatting sqref="D132">
    <cfRule type="duplicateValues" dxfId="725" priority="169"/>
    <cfRule type="duplicateValues" dxfId="724" priority="170"/>
    <cfRule type="duplicateValues" dxfId="723" priority="171"/>
  </conditionalFormatting>
  <conditionalFormatting sqref="D132">
    <cfRule type="duplicateValues" dxfId="722" priority="163"/>
  </conditionalFormatting>
  <conditionalFormatting sqref="H133:I133">
    <cfRule type="timePeriod" dxfId="721" priority="155" timePeriod="thisWeek">
      <formula>AND(TODAY()-ROUNDDOWN(H133,0)&lt;=WEEKDAY(TODAY())-1,ROUNDDOWN(H133,0)-TODAY()&lt;=7-WEEKDAY(TODAY()))</formula>
    </cfRule>
    <cfRule type="timePeriod" dxfId="720" priority="156" timePeriod="nextWeek">
      <formula>AND(ROUNDDOWN(H133,0)-TODAY()&gt;(7-WEEKDAY(TODAY())),ROUNDDOWN(H133,0)-TODAY()&lt;(15-WEEKDAY(TODAY())))</formula>
    </cfRule>
    <cfRule type="timePeriod" dxfId="719" priority="157" timePeriod="tomorrow">
      <formula>FLOOR(H133,1)=TODAY()+1</formula>
    </cfRule>
    <cfRule type="timePeriod" dxfId="718" priority="158" timePeriod="today">
      <formula>FLOOR(H133,1)=TODAY()</formula>
    </cfRule>
    <cfRule type="timePeriod" dxfId="717" priority="159" timePeriod="yesterday">
      <formula>FLOOR(H133,1)=TODAY()-1</formula>
    </cfRule>
  </conditionalFormatting>
  <conditionalFormatting sqref="D133">
    <cfRule type="duplicateValues" dxfId="716" priority="160"/>
    <cfRule type="duplicateValues" dxfId="715" priority="161"/>
    <cfRule type="duplicateValues" dxfId="714" priority="162"/>
  </conditionalFormatting>
  <conditionalFormatting sqref="D133">
    <cfRule type="duplicateValues" dxfId="713" priority="154"/>
  </conditionalFormatting>
  <conditionalFormatting sqref="H134:I134">
    <cfRule type="timePeriod" dxfId="712" priority="146" timePeriod="thisWeek">
      <formula>AND(TODAY()-ROUNDDOWN(H134,0)&lt;=WEEKDAY(TODAY())-1,ROUNDDOWN(H134,0)-TODAY()&lt;=7-WEEKDAY(TODAY()))</formula>
    </cfRule>
    <cfRule type="timePeriod" dxfId="711" priority="147" timePeriod="nextWeek">
      <formula>AND(ROUNDDOWN(H134,0)-TODAY()&gt;(7-WEEKDAY(TODAY())),ROUNDDOWN(H134,0)-TODAY()&lt;(15-WEEKDAY(TODAY())))</formula>
    </cfRule>
    <cfRule type="timePeriod" dxfId="710" priority="148" timePeriod="tomorrow">
      <formula>FLOOR(H134,1)=TODAY()+1</formula>
    </cfRule>
    <cfRule type="timePeriod" dxfId="709" priority="149" timePeriod="today">
      <formula>FLOOR(H134,1)=TODAY()</formula>
    </cfRule>
    <cfRule type="timePeriod" dxfId="708" priority="150" timePeriod="yesterday">
      <formula>FLOOR(H134,1)=TODAY()-1</formula>
    </cfRule>
  </conditionalFormatting>
  <conditionalFormatting sqref="D134">
    <cfRule type="duplicateValues" dxfId="707" priority="151"/>
    <cfRule type="duplicateValues" dxfId="706" priority="152"/>
    <cfRule type="duplicateValues" dxfId="705" priority="153"/>
  </conditionalFormatting>
  <conditionalFormatting sqref="D134">
    <cfRule type="duplicateValues" dxfId="704" priority="145"/>
  </conditionalFormatting>
  <conditionalFormatting sqref="H135:I135">
    <cfRule type="timePeriod" dxfId="703" priority="137" timePeriod="thisWeek">
      <formula>AND(TODAY()-ROUNDDOWN(H135,0)&lt;=WEEKDAY(TODAY())-1,ROUNDDOWN(H135,0)-TODAY()&lt;=7-WEEKDAY(TODAY()))</formula>
    </cfRule>
    <cfRule type="timePeriod" dxfId="702" priority="138" timePeriod="nextWeek">
      <formula>AND(ROUNDDOWN(H135,0)-TODAY()&gt;(7-WEEKDAY(TODAY())),ROUNDDOWN(H135,0)-TODAY()&lt;(15-WEEKDAY(TODAY())))</formula>
    </cfRule>
    <cfRule type="timePeriod" dxfId="701" priority="139" timePeriod="tomorrow">
      <formula>FLOOR(H135,1)=TODAY()+1</formula>
    </cfRule>
    <cfRule type="timePeriod" dxfId="700" priority="140" timePeriod="today">
      <formula>FLOOR(H135,1)=TODAY()</formula>
    </cfRule>
    <cfRule type="timePeriod" dxfId="699" priority="141" timePeriod="yesterday">
      <formula>FLOOR(H135,1)=TODAY()-1</formula>
    </cfRule>
  </conditionalFormatting>
  <conditionalFormatting sqref="D135">
    <cfRule type="duplicateValues" dxfId="698" priority="142"/>
    <cfRule type="duplicateValues" dxfId="697" priority="143"/>
    <cfRule type="duplicateValues" dxfId="696" priority="144"/>
  </conditionalFormatting>
  <conditionalFormatting sqref="D135">
    <cfRule type="duplicateValues" dxfId="695" priority="136"/>
  </conditionalFormatting>
  <conditionalFormatting sqref="H136:I136">
    <cfRule type="timePeriod" dxfId="694" priority="128" timePeriod="thisWeek">
      <formula>AND(TODAY()-ROUNDDOWN(H136,0)&lt;=WEEKDAY(TODAY())-1,ROUNDDOWN(H136,0)-TODAY()&lt;=7-WEEKDAY(TODAY()))</formula>
    </cfRule>
    <cfRule type="timePeriod" dxfId="693" priority="129" timePeriod="nextWeek">
      <formula>AND(ROUNDDOWN(H136,0)-TODAY()&gt;(7-WEEKDAY(TODAY())),ROUNDDOWN(H136,0)-TODAY()&lt;(15-WEEKDAY(TODAY())))</formula>
    </cfRule>
    <cfRule type="timePeriod" dxfId="692" priority="130" timePeriod="tomorrow">
      <formula>FLOOR(H136,1)=TODAY()+1</formula>
    </cfRule>
    <cfRule type="timePeriod" dxfId="691" priority="131" timePeriod="today">
      <formula>FLOOR(H136,1)=TODAY()</formula>
    </cfRule>
    <cfRule type="timePeriod" dxfId="690" priority="132" timePeriod="yesterday">
      <formula>FLOOR(H136,1)=TODAY()-1</formula>
    </cfRule>
  </conditionalFormatting>
  <conditionalFormatting sqref="D136">
    <cfRule type="duplicateValues" dxfId="689" priority="133"/>
    <cfRule type="duplicateValues" dxfId="688" priority="134"/>
    <cfRule type="duplicateValues" dxfId="687" priority="135"/>
  </conditionalFormatting>
  <conditionalFormatting sqref="D136">
    <cfRule type="duplicateValues" dxfId="686" priority="127"/>
  </conditionalFormatting>
  <conditionalFormatting sqref="H137:I137">
    <cfRule type="timePeriod" dxfId="685" priority="119" timePeriod="thisWeek">
      <formula>AND(TODAY()-ROUNDDOWN(H137,0)&lt;=WEEKDAY(TODAY())-1,ROUNDDOWN(H137,0)-TODAY()&lt;=7-WEEKDAY(TODAY()))</formula>
    </cfRule>
    <cfRule type="timePeriod" dxfId="684" priority="120" timePeriod="nextWeek">
      <formula>AND(ROUNDDOWN(H137,0)-TODAY()&gt;(7-WEEKDAY(TODAY())),ROUNDDOWN(H137,0)-TODAY()&lt;(15-WEEKDAY(TODAY())))</formula>
    </cfRule>
    <cfRule type="timePeriod" dxfId="683" priority="121" timePeriod="tomorrow">
      <formula>FLOOR(H137,1)=TODAY()+1</formula>
    </cfRule>
    <cfRule type="timePeriod" dxfId="682" priority="122" timePeriod="today">
      <formula>FLOOR(H137,1)=TODAY()</formula>
    </cfRule>
    <cfRule type="timePeriod" dxfId="681" priority="123" timePeriod="yesterday">
      <formula>FLOOR(H137,1)=TODAY()-1</formula>
    </cfRule>
  </conditionalFormatting>
  <conditionalFormatting sqref="D137">
    <cfRule type="duplicateValues" dxfId="680" priority="124"/>
    <cfRule type="duplicateValues" dxfId="679" priority="125"/>
    <cfRule type="duplicateValues" dxfId="678" priority="126"/>
  </conditionalFormatting>
  <conditionalFormatting sqref="D137">
    <cfRule type="duplicateValues" dxfId="677" priority="118"/>
  </conditionalFormatting>
  <conditionalFormatting sqref="H138:I138">
    <cfRule type="timePeriod" dxfId="676" priority="110" timePeriod="thisWeek">
      <formula>AND(TODAY()-ROUNDDOWN(H138,0)&lt;=WEEKDAY(TODAY())-1,ROUNDDOWN(H138,0)-TODAY()&lt;=7-WEEKDAY(TODAY()))</formula>
    </cfRule>
    <cfRule type="timePeriod" dxfId="675" priority="111" timePeriod="nextWeek">
      <formula>AND(ROUNDDOWN(H138,0)-TODAY()&gt;(7-WEEKDAY(TODAY())),ROUNDDOWN(H138,0)-TODAY()&lt;(15-WEEKDAY(TODAY())))</formula>
    </cfRule>
    <cfRule type="timePeriod" dxfId="674" priority="112" timePeriod="tomorrow">
      <formula>FLOOR(H138,1)=TODAY()+1</formula>
    </cfRule>
    <cfRule type="timePeriod" dxfId="673" priority="113" timePeriod="today">
      <formula>FLOOR(H138,1)=TODAY()</formula>
    </cfRule>
    <cfRule type="timePeriod" dxfId="672" priority="114" timePeriod="yesterday">
      <formula>FLOOR(H138,1)=TODAY()-1</formula>
    </cfRule>
  </conditionalFormatting>
  <conditionalFormatting sqref="D138">
    <cfRule type="duplicateValues" dxfId="671" priority="115"/>
    <cfRule type="duplicateValues" dxfId="670" priority="116"/>
    <cfRule type="duplicateValues" dxfId="669" priority="117"/>
  </conditionalFormatting>
  <conditionalFormatting sqref="D138">
    <cfRule type="duplicateValues" dxfId="668" priority="109"/>
  </conditionalFormatting>
  <conditionalFormatting sqref="H139:I139">
    <cfRule type="timePeriod" dxfId="667" priority="101" timePeriod="thisWeek">
      <formula>AND(TODAY()-ROUNDDOWN(H139,0)&lt;=WEEKDAY(TODAY())-1,ROUNDDOWN(H139,0)-TODAY()&lt;=7-WEEKDAY(TODAY()))</formula>
    </cfRule>
    <cfRule type="timePeriod" dxfId="666" priority="102" timePeriod="nextWeek">
      <formula>AND(ROUNDDOWN(H139,0)-TODAY()&gt;(7-WEEKDAY(TODAY())),ROUNDDOWN(H139,0)-TODAY()&lt;(15-WEEKDAY(TODAY())))</formula>
    </cfRule>
    <cfRule type="timePeriod" dxfId="665" priority="103" timePeriod="tomorrow">
      <formula>FLOOR(H139,1)=TODAY()+1</formula>
    </cfRule>
    <cfRule type="timePeriod" dxfId="664" priority="104" timePeriod="today">
      <formula>FLOOR(H139,1)=TODAY()</formula>
    </cfRule>
    <cfRule type="timePeriod" dxfId="663" priority="105" timePeriod="yesterday">
      <formula>FLOOR(H139,1)=TODAY()-1</formula>
    </cfRule>
  </conditionalFormatting>
  <conditionalFormatting sqref="D139">
    <cfRule type="duplicateValues" dxfId="662" priority="106"/>
    <cfRule type="duplicateValues" dxfId="661" priority="107"/>
    <cfRule type="duplicateValues" dxfId="660" priority="108"/>
  </conditionalFormatting>
  <conditionalFormatting sqref="D139">
    <cfRule type="duplicateValues" dxfId="659" priority="100"/>
  </conditionalFormatting>
  <conditionalFormatting sqref="H140:I140">
    <cfRule type="timePeriod" dxfId="658" priority="92" timePeriod="thisWeek">
      <formula>AND(TODAY()-ROUNDDOWN(H140,0)&lt;=WEEKDAY(TODAY())-1,ROUNDDOWN(H140,0)-TODAY()&lt;=7-WEEKDAY(TODAY()))</formula>
    </cfRule>
    <cfRule type="timePeriod" dxfId="657" priority="93" timePeriod="nextWeek">
      <formula>AND(ROUNDDOWN(H140,0)-TODAY()&gt;(7-WEEKDAY(TODAY())),ROUNDDOWN(H140,0)-TODAY()&lt;(15-WEEKDAY(TODAY())))</formula>
    </cfRule>
    <cfRule type="timePeriod" dxfId="656" priority="94" timePeriod="tomorrow">
      <formula>FLOOR(H140,1)=TODAY()+1</formula>
    </cfRule>
    <cfRule type="timePeriod" dxfId="655" priority="95" timePeriod="today">
      <formula>FLOOR(H140,1)=TODAY()</formula>
    </cfRule>
    <cfRule type="timePeriod" dxfId="654" priority="96" timePeriod="yesterday">
      <formula>FLOOR(H140,1)=TODAY()-1</formula>
    </cfRule>
  </conditionalFormatting>
  <conditionalFormatting sqref="D140">
    <cfRule type="duplicateValues" dxfId="653" priority="97"/>
    <cfRule type="duplicateValues" dxfId="652" priority="98"/>
    <cfRule type="duplicateValues" dxfId="651" priority="99"/>
  </conditionalFormatting>
  <conditionalFormatting sqref="D140">
    <cfRule type="duplicateValues" dxfId="650" priority="91"/>
  </conditionalFormatting>
  <conditionalFormatting sqref="H141:I141">
    <cfRule type="timePeriod" dxfId="649" priority="83" timePeriod="thisWeek">
      <formula>AND(TODAY()-ROUNDDOWN(H141,0)&lt;=WEEKDAY(TODAY())-1,ROUNDDOWN(H141,0)-TODAY()&lt;=7-WEEKDAY(TODAY()))</formula>
    </cfRule>
    <cfRule type="timePeriod" dxfId="648" priority="84" timePeriod="nextWeek">
      <formula>AND(ROUNDDOWN(H141,0)-TODAY()&gt;(7-WEEKDAY(TODAY())),ROUNDDOWN(H141,0)-TODAY()&lt;(15-WEEKDAY(TODAY())))</formula>
    </cfRule>
    <cfRule type="timePeriod" dxfId="647" priority="85" timePeriod="tomorrow">
      <formula>FLOOR(H141,1)=TODAY()+1</formula>
    </cfRule>
    <cfRule type="timePeriod" dxfId="646" priority="86" timePeriod="today">
      <formula>FLOOR(H141,1)=TODAY()</formula>
    </cfRule>
    <cfRule type="timePeriod" dxfId="645" priority="87" timePeriod="yesterday">
      <formula>FLOOR(H141,1)=TODAY()-1</formula>
    </cfRule>
  </conditionalFormatting>
  <conditionalFormatting sqref="D141">
    <cfRule type="duplicateValues" dxfId="644" priority="88"/>
    <cfRule type="duplicateValues" dxfId="643" priority="89"/>
    <cfRule type="duplicateValues" dxfId="642" priority="90"/>
  </conditionalFormatting>
  <conditionalFormatting sqref="D141">
    <cfRule type="duplicateValues" dxfId="641" priority="82"/>
  </conditionalFormatting>
  <conditionalFormatting sqref="H142:I142">
    <cfRule type="timePeriod" dxfId="640" priority="74" timePeriod="thisWeek">
      <formula>AND(TODAY()-ROUNDDOWN(H142,0)&lt;=WEEKDAY(TODAY())-1,ROUNDDOWN(H142,0)-TODAY()&lt;=7-WEEKDAY(TODAY()))</formula>
    </cfRule>
    <cfRule type="timePeriod" dxfId="639" priority="75" timePeriod="nextWeek">
      <formula>AND(ROUNDDOWN(H142,0)-TODAY()&gt;(7-WEEKDAY(TODAY())),ROUNDDOWN(H142,0)-TODAY()&lt;(15-WEEKDAY(TODAY())))</formula>
    </cfRule>
    <cfRule type="timePeriod" dxfId="638" priority="76" timePeriod="tomorrow">
      <formula>FLOOR(H142,1)=TODAY()+1</formula>
    </cfRule>
    <cfRule type="timePeriod" dxfId="637" priority="77" timePeriod="today">
      <formula>FLOOR(H142,1)=TODAY()</formula>
    </cfRule>
    <cfRule type="timePeriod" dxfId="636" priority="78" timePeriod="yesterday">
      <formula>FLOOR(H142,1)=TODAY()-1</formula>
    </cfRule>
  </conditionalFormatting>
  <conditionalFormatting sqref="D142">
    <cfRule type="duplicateValues" dxfId="635" priority="79"/>
    <cfRule type="duplicateValues" dxfId="634" priority="80"/>
    <cfRule type="duplicateValues" dxfId="633" priority="81"/>
  </conditionalFormatting>
  <conditionalFormatting sqref="D142">
    <cfRule type="duplicateValues" dxfId="632" priority="73"/>
  </conditionalFormatting>
  <conditionalFormatting sqref="H143:I143">
    <cfRule type="timePeriod" dxfId="631" priority="65" timePeriod="thisWeek">
      <formula>AND(TODAY()-ROUNDDOWN(H143,0)&lt;=WEEKDAY(TODAY())-1,ROUNDDOWN(H143,0)-TODAY()&lt;=7-WEEKDAY(TODAY()))</formula>
    </cfRule>
    <cfRule type="timePeriod" dxfId="630" priority="66" timePeriod="nextWeek">
      <formula>AND(ROUNDDOWN(H143,0)-TODAY()&gt;(7-WEEKDAY(TODAY())),ROUNDDOWN(H143,0)-TODAY()&lt;(15-WEEKDAY(TODAY())))</formula>
    </cfRule>
    <cfRule type="timePeriod" dxfId="629" priority="67" timePeriod="tomorrow">
      <formula>FLOOR(H143,1)=TODAY()+1</formula>
    </cfRule>
    <cfRule type="timePeriod" dxfId="628" priority="68" timePeriod="today">
      <formula>FLOOR(H143,1)=TODAY()</formula>
    </cfRule>
    <cfRule type="timePeriod" dxfId="627" priority="69" timePeriod="yesterday">
      <formula>FLOOR(H143,1)=TODAY()-1</formula>
    </cfRule>
  </conditionalFormatting>
  <conditionalFormatting sqref="D143">
    <cfRule type="duplicateValues" dxfId="626" priority="70"/>
    <cfRule type="duplicateValues" dxfId="625" priority="71"/>
    <cfRule type="duplicateValues" dxfId="624" priority="72"/>
  </conditionalFormatting>
  <conditionalFormatting sqref="D143">
    <cfRule type="duplicateValues" dxfId="623" priority="64"/>
  </conditionalFormatting>
  <conditionalFormatting sqref="H144:I144">
    <cfRule type="timePeriod" dxfId="622" priority="56" timePeriod="thisWeek">
      <formula>AND(TODAY()-ROUNDDOWN(H144,0)&lt;=WEEKDAY(TODAY())-1,ROUNDDOWN(H144,0)-TODAY()&lt;=7-WEEKDAY(TODAY()))</formula>
    </cfRule>
    <cfRule type="timePeriod" dxfId="621" priority="57" timePeriod="nextWeek">
      <formula>AND(ROUNDDOWN(H144,0)-TODAY()&gt;(7-WEEKDAY(TODAY())),ROUNDDOWN(H144,0)-TODAY()&lt;(15-WEEKDAY(TODAY())))</formula>
    </cfRule>
    <cfRule type="timePeriod" dxfId="620" priority="58" timePeriod="tomorrow">
      <formula>FLOOR(H144,1)=TODAY()+1</formula>
    </cfRule>
    <cfRule type="timePeriod" dxfId="619" priority="59" timePeriod="today">
      <formula>FLOOR(H144,1)=TODAY()</formula>
    </cfRule>
    <cfRule type="timePeriod" dxfId="618" priority="60" timePeriod="yesterday">
      <formula>FLOOR(H144,1)=TODAY()-1</formula>
    </cfRule>
  </conditionalFormatting>
  <conditionalFormatting sqref="D144">
    <cfRule type="duplicateValues" dxfId="617" priority="61"/>
    <cfRule type="duplicateValues" dxfId="616" priority="62"/>
    <cfRule type="duplicateValues" dxfId="615" priority="63"/>
  </conditionalFormatting>
  <conditionalFormatting sqref="D144">
    <cfRule type="duplicateValues" dxfId="614" priority="55"/>
  </conditionalFormatting>
  <conditionalFormatting sqref="H145:I145">
    <cfRule type="timePeriod" dxfId="613" priority="47" timePeriod="thisWeek">
      <formula>AND(TODAY()-ROUNDDOWN(H145,0)&lt;=WEEKDAY(TODAY())-1,ROUNDDOWN(H145,0)-TODAY()&lt;=7-WEEKDAY(TODAY()))</formula>
    </cfRule>
    <cfRule type="timePeriod" dxfId="612" priority="48" timePeriod="nextWeek">
      <formula>AND(ROUNDDOWN(H145,0)-TODAY()&gt;(7-WEEKDAY(TODAY())),ROUNDDOWN(H145,0)-TODAY()&lt;(15-WEEKDAY(TODAY())))</formula>
    </cfRule>
    <cfRule type="timePeriod" dxfId="611" priority="49" timePeriod="tomorrow">
      <formula>FLOOR(H145,1)=TODAY()+1</formula>
    </cfRule>
    <cfRule type="timePeriod" dxfId="610" priority="50" timePeriod="today">
      <formula>FLOOR(H145,1)=TODAY()</formula>
    </cfRule>
    <cfRule type="timePeriod" dxfId="609" priority="51" timePeriod="yesterday">
      <formula>FLOOR(H145,1)=TODAY()-1</formula>
    </cfRule>
  </conditionalFormatting>
  <conditionalFormatting sqref="D145">
    <cfRule type="duplicateValues" dxfId="608" priority="52"/>
    <cfRule type="duplicateValues" dxfId="607" priority="53"/>
    <cfRule type="duplicateValues" dxfId="606" priority="54"/>
  </conditionalFormatting>
  <conditionalFormatting sqref="D145">
    <cfRule type="duplicateValues" dxfId="605" priority="46"/>
  </conditionalFormatting>
  <conditionalFormatting sqref="H146:I146">
    <cfRule type="timePeriod" dxfId="604" priority="38" timePeriod="thisWeek">
      <formula>AND(TODAY()-ROUNDDOWN(H146,0)&lt;=WEEKDAY(TODAY())-1,ROUNDDOWN(H146,0)-TODAY()&lt;=7-WEEKDAY(TODAY()))</formula>
    </cfRule>
    <cfRule type="timePeriod" dxfId="603" priority="39" timePeriod="nextWeek">
      <formula>AND(ROUNDDOWN(H146,0)-TODAY()&gt;(7-WEEKDAY(TODAY())),ROUNDDOWN(H146,0)-TODAY()&lt;(15-WEEKDAY(TODAY())))</formula>
    </cfRule>
    <cfRule type="timePeriod" dxfId="602" priority="40" timePeriod="tomorrow">
      <formula>FLOOR(H146,1)=TODAY()+1</formula>
    </cfRule>
    <cfRule type="timePeriod" dxfId="601" priority="41" timePeriod="today">
      <formula>FLOOR(H146,1)=TODAY()</formula>
    </cfRule>
    <cfRule type="timePeriod" dxfId="600" priority="42" timePeriod="yesterday">
      <formula>FLOOR(H146,1)=TODAY()-1</formula>
    </cfRule>
  </conditionalFormatting>
  <conditionalFormatting sqref="D146">
    <cfRule type="duplicateValues" dxfId="599" priority="43"/>
    <cfRule type="duplicateValues" dxfId="598" priority="44"/>
    <cfRule type="duplicateValues" dxfId="597" priority="45"/>
  </conditionalFormatting>
  <conditionalFormatting sqref="D146">
    <cfRule type="duplicateValues" dxfId="596" priority="37"/>
  </conditionalFormatting>
  <conditionalFormatting sqref="H147:I147">
    <cfRule type="timePeriod" dxfId="595" priority="29" timePeriod="thisWeek">
      <formula>AND(TODAY()-ROUNDDOWN(H147,0)&lt;=WEEKDAY(TODAY())-1,ROUNDDOWN(H147,0)-TODAY()&lt;=7-WEEKDAY(TODAY()))</formula>
    </cfRule>
    <cfRule type="timePeriod" dxfId="594" priority="30" timePeriod="nextWeek">
      <formula>AND(ROUNDDOWN(H147,0)-TODAY()&gt;(7-WEEKDAY(TODAY())),ROUNDDOWN(H147,0)-TODAY()&lt;(15-WEEKDAY(TODAY())))</formula>
    </cfRule>
    <cfRule type="timePeriod" dxfId="593" priority="31" timePeriod="tomorrow">
      <formula>FLOOR(H147,1)=TODAY()+1</formula>
    </cfRule>
    <cfRule type="timePeriod" dxfId="592" priority="32" timePeriod="today">
      <formula>FLOOR(H147,1)=TODAY()</formula>
    </cfRule>
    <cfRule type="timePeriod" dxfId="591" priority="33" timePeriod="yesterday">
      <formula>FLOOR(H147,1)=TODAY()-1</formula>
    </cfRule>
  </conditionalFormatting>
  <conditionalFormatting sqref="D147">
    <cfRule type="duplicateValues" dxfId="590" priority="34"/>
    <cfRule type="duplicateValues" dxfId="589" priority="35"/>
    <cfRule type="duplicateValues" dxfId="588" priority="36"/>
  </conditionalFormatting>
  <conditionalFormatting sqref="D147">
    <cfRule type="duplicateValues" dxfId="587" priority="28"/>
  </conditionalFormatting>
  <conditionalFormatting sqref="H148:I148">
    <cfRule type="timePeriod" dxfId="586" priority="20" timePeriod="thisWeek">
      <formula>AND(TODAY()-ROUNDDOWN(H148,0)&lt;=WEEKDAY(TODAY())-1,ROUNDDOWN(H148,0)-TODAY()&lt;=7-WEEKDAY(TODAY()))</formula>
    </cfRule>
    <cfRule type="timePeriod" dxfId="585" priority="21" timePeriod="nextWeek">
      <formula>AND(ROUNDDOWN(H148,0)-TODAY()&gt;(7-WEEKDAY(TODAY())),ROUNDDOWN(H148,0)-TODAY()&lt;(15-WEEKDAY(TODAY())))</formula>
    </cfRule>
    <cfRule type="timePeriod" dxfId="584" priority="22" timePeriod="tomorrow">
      <formula>FLOOR(H148,1)=TODAY()+1</formula>
    </cfRule>
    <cfRule type="timePeriod" dxfId="583" priority="23" timePeriod="today">
      <formula>FLOOR(H148,1)=TODAY()</formula>
    </cfRule>
    <cfRule type="timePeriod" dxfId="582" priority="24" timePeriod="yesterday">
      <formula>FLOOR(H148,1)=TODAY()-1</formula>
    </cfRule>
  </conditionalFormatting>
  <conditionalFormatting sqref="D148">
    <cfRule type="duplicateValues" dxfId="581" priority="25"/>
    <cfRule type="duplicateValues" dxfId="580" priority="26"/>
    <cfRule type="duplicateValues" dxfId="579" priority="27"/>
  </conditionalFormatting>
  <conditionalFormatting sqref="D148">
    <cfRule type="duplicateValues" dxfId="578" priority="19"/>
  </conditionalFormatting>
  <conditionalFormatting sqref="H149:I149">
    <cfRule type="timePeriod" dxfId="577" priority="11" timePeriod="thisWeek">
      <formula>AND(TODAY()-ROUNDDOWN(H149,0)&lt;=WEEKDAY(TODAY())-1,ROUNDDOWN(H149,0)-TODAY()&lt;=7-WEEKDAY(TODAY()))</formula>
    </cfRule>
    <cfRule type="timePeriod" dxfId="576" priority="12" timePeriod="nextWeek">
      <formula>AND(ROUNDDOWN(H149,0)-TODAY()&gt;(7-WEEKDAY(TODAY())),ROUNDDOWN(H149,0)-TODAY()&lt;(15-WEEKDAY(TODAY())))</formula>
    </cfRule>
    <cfRule type="timePeriod" dxfId="575" priority="13" timePeriod="tomorrow">
      <formula>FLOOR(H149,1)=TODAY()+1</formula>
    </cfRule>
    <cfRule type="timePeriod" dxfId="574" priority="14" timePeriod="today">
      <formula>FLOOR(H149,1)=TODAY()</formula>
    </cfRule>
    <cfRule type="timePeriod" dxfId="573" priority="15" timePeriod="yesterday">
      <formula>FLOOR(H149,1)=TODAY()-1</formula>
    </cfRule>
  </conditionalFormatting>
  <conditionalFormatting sqref="D149">
    <cfRule type="duplicateValues" dxfId="572" priority="16"/>
    <cfRule type="duplicateValues" dxfId="571" priority="17"/>
    <cfRule type="duplicateValues" dxfId="570" priority="18"/>
  </conditionalFormatting>
  <conditionalFormatting sqref="D149">
    <cfRule type="duplicateValues" dxfId="569" priority="10"/>
  </conditionalFormatting>
  <conditionalFormatting sqref="H150:I150">
    <cfRule type="timePeriod" dxfId="568" priority="2" timePeriod="thisWeek">
      <formula>AND(TODAY()-ROUNDDOWN(H150,0)&lt;=WEEKDAY(TODAY())-1,ROUNDDOWN(H150,0)-TODAY()&lt;=7-WEEKDAY(TODAY()))</formula>
    </cfRule>
    <cfRule type="timePeriod" dxfId="567" priority="3" timePeriod="nextWeek">
      <formula>AND(ROUNDDOWN(H150,0)-TODAY()&gt;(7-WEEKDAY(TODAY())),ROUNDDOWN(H150,0)-TODAY()&lt;(15-WEEKDAY(TODAY())))</formula>
    </cfRule>
    <cfRule type="timePeriod" dxfId="566" priority="4" timePeriod="tomorrow">
      <formula>FLOOR(H150,1)=TODAY()+1</formula>
    </cfRule>
    <cfRule type="timePeriod" dxfId="565" priority="5" timePeriod="today">
      <formula>FLOOR(H150,1)=TODAY()</formula>
    </cfRule>
    <cfRule type="timePeriod" dxfId="564" priority="6" timePeriod="yesterday">
      <formula>FLOOR(H150,1)=TODAY()-1</formula>
    </cfRule>
  </conditionalFormatting>
  <conditionalFormatting sqref="D150">
    <cfRule type="duplicateValues" dxfId="563" priority="7"/>
    <cfRule type="duplicateValues" dxfId="562" priority="8"/>
    <cfRule type="duplicateValues" dxfId="561" priority="9"/>
  </conditionalFormatting>
  <conditionalFormatting sqref="D150">
    <cfRule type="duplicateValues" dxfId="560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50"/>
  <sheetViews>
    <sheetView workbookViewId="0">
      <pane ySplit="2" topLeftCell="A3" activePane="bottomLeft" state="frozen"/>
      <selection activeCell="D13" sqref="D13"/>
      <selection pane="bottomLeft" activeCell="D13" sqref="D13"/>
    </sheetView>
  </sheetViews>
  <sheetFormatPr baseColWidth="10" defaultRowHeight="12.75" customHeight="1" x14ac:dyDescent="0.2"/>
  <cols>
    <col min="1" max="1" width="5.5703125" style="17" bestFit="1" customWidth="1"/>
    <col min="2" max="2" width="6.140625" style="17" bestFit="1" customWidth="1"/>
    <col min="3" max="3" width="2" style="17" bestFit="1" customWidth="1"/>
    <col min="4" max="4" width="16.42578125" style="17" bestFit="1" customWidth="1"/>
    <col min="5" max="5" width="11.140625" style="17" bestFit="1" customWidth="1"/>
    <col min="6" max="6" width="10.85546875" style="94" bestFit="1" customWidth="1"/>
    <col min="7" max="7" width="5.7109375" style="17" bestFit="1" customWidth="1"/>
    <col min="8" max="9" width="9.28515625" style="21" bestFit="1" customWidth="1"/>
    <col min="10" max="10" width="5.7109375" style="23" bestFit="1" customWidth="1"/>
    <col min="11" max="11" width="9.28515625" style="17" bestFit="1" customWidth="1"/>
    <col min="12" max="12" width="2.140625" style="23" bestFit="1" customWidth="1"/>
    <col min="13" max="13" width="1.85546875" style="23" bestFit="1" customWidth="1"/>
    <col min="14" max="14" width="2" style="23" customWidth="1"/>
    <col min="15" max="15" width="2.5703125" style="23" bestFit="1" customWidth="1"/>
    <col min="16" max="16" width="3.28515625" style="23" bestFit="1" customWidth="1"/>
    <col min="17" max="17" width="2" style="23" customWidth="1"/>
    <col min="18" max="18" width="4.140625" style="23" bestFit="1" customWidth="1"/>
    <col min="19" max="19" width="1.85546875" style="17" bestFit="1" customWidth="1"/>
    <col min="20" max="22" width="2.7109375" style="17" bestFit="1" customWidth="1"/>
    <col min="23" max="16384" width="11.42578125" style="17"/>
  </cols>
  <sheetData>
    <row r="1" spans="1:22" ht="12.75" customHeight="1" thickBot="1" x14ac:dyDescent="0.25">
      <c r="A1" s="28"/>
      <c r="B1" s="29"/>
      <c r="C1" s="29"/>
      <c r="D1" s="29"/>
      <c r="E1" s="28"/>
      <c r="F1" s="95"/>
      <c r="G1" s="29"/>
      <c r="H1" s="5"/>
      <c r="I1" s="5"/>
      <c r="K1" s="27" t="s">
        <v>13</v>
      </c>
      <c r="L1" s="7"/>
      <c r="Q1" s="32"/>
      <c r="R1" s="8"/>
      <c r="S1" s="65" t="s">
        <v>14</v>
      </c>
      <c r="T1" s="66" t="s">
        <v>15</v>
      </c>
      <c r="U1" s="67" t="s">
        <v>16</v>
      </c>
      <c r="V1" s="68" t="s">
        <v>40</v>
      </c>
    </row>
    <row r="2" spans="1:22" ht="12.75" customHeight="1" x14ac:dyDescent="0.2">
      <c r="A2" s="9"/>
      <c r="B2" s="10" t="s">
        <v>2</v>
      </c>
      <c r="C2" s="10" t="s">
        <v>34</v>
      </c>
      <c r="D2" s="10"/>
      <c r="E2" s="10"/>
      <c r="F2" s="90"/>
      <c r="G2" s="10"/>
      <c r="H2" s="11" t="s">
        <v>0</v>
      </c>
      <c r="I2" s="11" t="s">
        <v>1</v>
      </c>
      <c r="J2" s="121" t="s">
        <v>52</v>
      </c>
      <c r="K2" s="12">
        <f>CRQ!A1</f>
        <v>42905</v>
      </c>
      <c r="L2" s="10" t="s">
        <v>42</v>
      </c>
      <c r="M2" s="10" t="s">
        <v>41</v>
      </c>
      <c r="N2" s="10" t="s">
        <v>34</v>
      </c>
      <c r="O2" s="10" t="s">
        <v>0</v>
      </c>
      <c r="P2" s="10" t="s">
        <v>48</v>
      </c>
      <c r="Q2" s="33"/>
      <c r="R2" s="47" t="s">
        <v>41</v>
      </c>
      <c r="S2" s="43">
        <f>COUNTIF($M:$M,S1)</f>
        <v>4</v>
      </c>
      <c r="T2" s="44">
        <f>COUNTIF($M:$M,T1)</f>
        <v>14</v>
      </c>
      <c r="U2" s="45">
        <f>COUNTIF($M:$M,U1)</f>
        <v>67</v>
      </c>
      <c r="V2" s="46">
        <f>SUM(S2:U2)</f>
        <v>85</v>
      </c>
    </row>
    <row r="3" spans="1:22" ht="12.75" customHeight="1" x14ac:dyDescent="0.2">
      <c r="A3" s="14"/>
      <c r="B3" s="14" t="s">
        <v>4</v>
      </c>
      <c r="C3" s="14"/>
      <c r="D3" s="14"/>
      <c r="E3" s="14"/>
      <c r="F3" s="91"/>
      <c r="G3" s="14"/>
      <c r="H3" s="15">
        <v>42892</v>
      </c>
      <c r="I3" s="15">
        <v>42953</v>
      </c>
      <c r="J3" s="122"/>
      <c r="K3" s="14" t="str">
        <f t="shared" ref="K3:K35" si="0">IF(AND($K$2&gt;=H3,$K$2&lt;=I3),"OUI","NON")</f>
        <v>OUI</v>
      </c>
      <c r="L3" s="16" t="str">
        <f t="shared" ref="L3:L35" si="1">IF(OR(B3="CES",B3="CNE",B3="LTN",B3="SLT",B3="ASP"),"X",IF(OR(B3="ACH",B3="ADC",B3="ADJ",B3="MAJ",B3="MJR",B3="MDL",B3="MCH",B3="MDC",B3="SGT",B3="SGC",B3="SCH"),"Y","Z"))</f>
        <v>X</v>
      </c>
      <c r="M3" s="16" t="str">
        <f t="shared" ref="M3:M35" si="2">IF(K3="OUI",L3,"")</f>
        <v>X</v>
      </c>
      <c r="N3" s="16" t="str">
        <f t="shared" ref="N3:N35" si="3">IF(C3="R",M3,"")</f>
        <v/>
      </c>
      <c r="O3" s="16" t="str">
        <f>IF(H3=CRQ!$A$1,L3,"")</f>
        <v/>
      </c>
      <c r="P3" s="16" t="str">
        <f>IF(I3=CRQ!$A$1-1,L3,"")</f>
        <v/>
      </c>
      <c r="Q3" s="32"/>
      <c r="R3" s="63" t="s">
        <v>34</v>
      </c>
      <c r="S3" s="42">
        <f>COUNTIF($N:$N,S1)</f>
        <v>0</v>
      </c>
      <c r="T3" s="14">
        <f>COUNTIF($N:$N,T1)</f>
        <v>0</v>
      </c>
      <c r="U3" s="38">
        <f>COUNTIF($N:$N,U1)</f>
        <v>0</v>
      </c>
      <c r="V3" s="39">
        <f>SUM(S3:U3)</f>
        <v>0</v>
      </c>
    </row>
    <row r="4" spans="1:22" ht="12.75" customHeight="1" x14ac:dyDescent="0.2">
      <c r="A4" s="14"/>
      <c r="B4" s="14" t="s">
        <v>8</v>
      </c>
      <c r="C4" s="14"/>
      <c r="D4" s="14"/>
      <c r="E4" s="14"/>
      <c r="F4" s="91"/>
      <c r="G4" s="14"/>
      <c r="H4" s="15">
        <v>42892</v>
      </c>
      <c r="I4" s="15">
        <v>42953</v>
      </c>
      <c r="J4" s="122"/>
      <c r="K4" s="14" t="str">
        <f t="shared" si="0"/>
        <v>OUI</v>
      </c>
      <c r="L4" s="16" t="str">
        <f t="shared" si="1"/>
        <v>X</v>
      </c>
      <c r="M4" s="16" t="str">
        <f t="shared" si="2"/>
        <v>X</v>
      </c>
      <c r="N4" s="16" t="str">
        <f t="shared" si="3"/>
        <v/>
      </c>
      <c r="O4" s="16" t="str">
        <f>IF(H4=CRQ!$A$1,L4,"")</f>
        <v/>
      </c>
      <c r="P4" s="16" t="str">
        <f>IF(I4=CRQ!$A$1-1,L4,"")</f>
        <v/>
      </c>
      <c r="Q4" s="8"/>
      <c r="R4" s="63" t="s">
        <v>0</v>
      </c>
      <c r="S4" s="42">
        <f>COUNTIF($O:$O,S1)</f>
        <v>0</v>
      </c>
      <c r="T4" s="14">
        <f>COUNTIF($O:$O,T1)</f>
        <v>1</v>
      </c>
      <c r="U4" s="38">
        <f>COUNTIF($O:$O,U1)</f>
        <v>4</v>
      </c>
      <c r="V4" s="40">
        <f>SUM(S4:U4)</f>
        <v>5</v>
      </c>
    </row>
    <row r="5" spans="1:22" ht="12.75" customHeight="1" thickBot="1" x14ac:dyDescent="0.25">
      <c r="A5" s="14"/>
      <c r="B5" s="14" t="s">
        <v>8</v>
      </c>
      <c r="C5" s="14"/>
      <c r="D5" s="14"/>
      <c r="E5" s="14"/>
      <c r="F5" s="91"/>
      <c r="G5" s="14"/>
      <c r="H5" s="15">
        <v>42892</v>
      </c>
      <c r="I5" s="15">
        <v>42953</v>
      </c>
      <c r="J5" s="122"/>
      <c r="K5" s="14" t="str">
        <f t="shared" si="0"/>
        <v>OUI</v>
      </c>
      <c r="L5" s="16" t="str">
        <f t="shared" si="1"/>
        <v>X</v>
      </c>
      <c r="M5" s="16" t="str">
        <f t="shared" si="2"/>
        <v>X</v>
      </c>
      <c r="N5" s="16" t="str">
        <f t="shared" si="3"/>
        <v/>
      </c>
      <c r="O5" s="16" t="str">
        <f>IF(H5=CRQ!$A$1,L5,"")</f>
        <v/>
      </c>
      <c r="P5" s="16" t="str">
        <f>IF(I5=CRQ!$A$1-1,L5,"")</f>
        <v/>
      </c>
      <c r="Q5" s="8"/>
      <c r="R5" s="64" t="s">
        <v>1</v>
      </c>
      <c r="S5" s="20">
        <f>COUNTIF($P:$P,S1)</f>
        <v>0</v>
      </c>
      <c r="T5" s="13">
        <f>COUNTIF($P:$P,T1)</f>
        <v>0</v>
      </c>
      <c r="U5" s="34">
        <f>COUNTIF($P:$P,U1)</f>
        <v>0</v>
      </c>
      <c r="V5" s="41">
        <f>SUM(S5:U5)</f>
        <v>0</v>
      </c>
    </row>
    <row r="6" spans="1:22" ht="12.75" customHeight="1" x14ac:dyDescent="0.2">
      <c r="A6" s="14"/>
      <c r="B6" s="14" t="s">
        <v>4</v>
      </c>
      <c r="C6" s="14"/>
      <c r="D6" s="14"/>
      <c r="E6" s="14"/>
      <c r="F6" s="91"/>
      <c r="G6" s="14"/>
      <c r="H6" s="15">
        <v>42894</v>
      </c>
      <c r="I6" s="15">
        <v>42922</v>
      </c>
      <c r="J6" s="122"/>
      <c r="K6" s="14" t="str">
        <f t="shared" si="0"/>
        <v>OUI</v>
      </c>
      <c r="L6" s="16" t="str">
        <f t="shared" si="1"/>
        <v>X</v>
      </c>
      <c r="M6" s="16" t="str">
        <f t="shared" si="2"/>
        <v>X</v>
      </c>
      <c r="N6" s="16" t="str">
        <f t="shared" si="3"/>
        <v/>
      </c>
      <c r="O6" s="16" t="str">
        <f>IF(H6=CRQ!$A$1,L6,"")</f>
        <v/>
      </c>
      <c r="P6" s="16" t="str">
        <f>IF(I6=CRQ!$A$1-1,L6,"")</f>
        <v/>
      </c>
      <c r="Q6" s="8"/>
      <c r="R6" s="8"/>
    </row>
    <row r="7" spans="1:22" ht="12.75" customHeight="1" x14ac:dyDescent="0.2">
      <c r="A7" s="14"/>
      <c r="B7" s="14" t="s">
        <v>7</v>
      </c>
      <c r="C7" s="14"/>
      <c r="D7" s="14"/>
      <c r="E7" s="14"/>
      <c r="F7" s="91"/>
      <c r="G7" s="14"/>
      <c r="H7" s="15">
        <v>42892</v>
      </c>
      <c r="I7" s="15">
        <v>42900</v>
      </c>
      <c r="J7" s="122"/>
      <c r="K7" s="14" t="str">
        <f t="shared" si="0"/>
        <v>NON</v>
      </c>
      <c r="L7" s="16" t="str">
        <f t="shared" si="1"/>
        <v>Y</v>
      </c>
      <c r="M7" s="16" t="str">
        <f t="shared" si="2"/>
        <v/>
      </c>
      <c r="N7" s="16" t="str">
        <f t="shared" si="3"/>
        <v/>
      </c>
      <c r="O7" s="16" t="str">
        <f>IF(H7=CRQ!$A$1,L7,"")</f>
        <v/>
      </c>
      <c r="P7" s="16" t="str">
        <f>IF(I7=CRQ!$A$1-1,L7,"")</f>
        <v/>
      </c>
      <c r="Q7" s="8"/>
      <c r="R7" s="8"/>
    </row>
    <row r="8" spans="1:22" ht="12.75" customHeight="1" x14ac:dyDescent="0.2">
      <c r="A8" s="14"/>
      <c r="B8" s="14" t="s">
        <v>7</v>
      </c>
      <c r="C8" s="14"/>
      <c r="D8" s="14"/>
      <c r="E8" s="14"/>
      <c r="F8" s="91"/>
      <c r="G8" s="14"/>
      <c r="H8" s="15">
        <v>42905</v>
      </c>
      <c r="I8" s="15">
        <v>42953</v>
      </c>
      <c r="J8" s="122"/>
      <c r="K8" s="14" t="str">
        <f t="shared" ref="K8" si="4">IF(AND($K$2&gt;=H8,$K$2&lt;=I8),"OUI","NON")</f>
        <v>OUI</v>
      </c>
      <c r="L8" s="16" t="str">
        <f t="shared" ref="L8" si="5">IF(OR(B8="CES",B8="CNE",B8="LTN",B8="SLT",B8="ASP"),"X",IF(OR(B8="ACH",B8="ADC",B8="ADJ",B8="MAJ",B8="MJR",B8="MDL",B8="MCH",B8="MDC",B8="SGT",B8="SGC",B8="SCH"),"Y","Z"))</f>
        <v>Y</v>
      </c>
      <c r="M8" s="16" t="str">
        <f t="shared" ref="M8" si="6">IF(K8="OUI",L8,"")</f>
        <v>Y</v>
      </c>
      <c r="N8" s="16" t="str">
        <f t="shared" ref="N8" si="7">IF(C8="R",M8,"")</f>
        <v/>
      </c>
      <c r="O8" s="16" t="str">
        <f>IF(H8=CRQ!$A$1,L8,"")</f>
        <v>Y</v>
      </c>
      <c r="P8" s="16" t="str">
        <f>IF(I8=CRQ!$A$1-1,L8,"")</f>
        <v/>
      </c>
      <c r="Q8" s="8"/>
      <c r="R8" s="8"/>
    </row>
    <row r="9" spans="1:22" ht="12.75" customHeight="1" x14ac:dyDescent="0.2">
      <c r="A9" s="14"/>
      <c r="B9" s="14" t="s">
        <v>11</v>
      </c>
      <c r="C9" s="14"/>
      <c r="D9" s="14"/>
      <c r="E9" s="14"/>
      <c r="F9" s="91"/>
      <c r="G9" s="14"/>
      <c r="H9" s="15">
        <v>42892</v>
      </c>
      <c r="I9" s="15">
        <v>42953</v>
      </c>
      <c r="J9" s="122"/>
      <c r="K9" s="14" t="str">
        <f t="shared" si="0"/>
        <v>OUI</v>
      </c>
      <c r="L9" s="16" t="str">
        <f t="shared" si="1"/>
        <v>Y</v>
      </c>
      <c r="M9" s="16" t="str">
        <f t="shared" si="2"/>
        <v>Y</v>
      </c>
      <c r="N9" s="16" t="str">
        <f t="shared" si="3"/>
        <v/>
      </c>
      <c r="O9" s="16" t="str">
        <f>IF(H9=CRQ!$A$1,L9,"")</f>
        <v/>
      </c>
      <c r="P9" s="16" t="str">
        <f>IF(I9=CRQ!$A$1-1,L9,"")</f>
        <v/>
      </c>
      <c r="Q9" s="8"/>
      <c r="R9" s="8"/>
    </row>
    <row r="10" spans="1:22" ht="12.75" customHeight="1" x14ac:dyDescent="0.2">
      <c r="A10" s="14"/>
      <c r="B10" s="14" t="s">
        <v>11</v>
      </c>
      <c r="C10" s="14"/>
      <c r="D10" s="14"/>
      <c r="E10" s="14"/>
      <c r="F10" s="91"/>
      <c r="G10" s="14"/>
      <c r="H10" s="15">
        <v>42892</v>
      </c>
      <c r="I10" s="15">
        <v>42953</v>
      </c>
      <c r="J10" s="122"/>
      <c r="K10" s="14" t="str">
        <f t="shared" si="0"/>
        <v>OUI</v>
      </c>
      <c r="L10" s="16" t="str">
        <f t="shared" si="1"/>
        <v>Y</v>
      </c>
      <c r="M10" s="16" t="str">
        <f t="shared" si="2"/>
        <v>Y</v>
      </c>
      <c r="N10" s="16" t="str">
        <f t="shared" si="3"/>
        <v/>
      </c>
      <c r="O10" s="16" t="str">
        <f>IF(H10=CRQ!$A$1,L10,"")</f>
        <v/>
      </c>
      <c r="P10" s="16" t="str">
        <f>IF(I10=CRQ!$A$1-1,L10,"")</f>
        <v/>
      </c>
      <c r="Q10" s="8"/>
      <c r="R10" s="8"/>
    </row>
    <row r="11" spans="1:22" ht="12.75" customHeight="1" x14ac:dyDescent="0.2">
      <c r="A11" s="14"/>
      <c r="B11" s="14" t="s">
        <v>5</v>
      </c>
      <c r="C11" s="14"/>
      <c r="D11" s="14"/>
      <c r="E11" s="14"/>
      <c r="F11" s="91"/>
      <c r="G11" s="14"/>
      <c r="H11" s="15">
        <v>42892</v>
      </c>
      <c r="I11" s="15">
        <v>42953</v>
      </c>
      <c r="J11" s="122"/>
      <c r="K11" s="14" t="str">
        <f t="shared" si="0"/>
        <v>OUI</v>
      </c>
      <c r="L11" s="16" t="str">
        <f t="shared" si="1"/>
        <v>Y</v>
      </c>
      <c r="M11" s="16" t="str">
        <f t="shared" si="2"/>
        <v>Y</v>
      </c>
      <c r="N11" s="16" t="str">
        <f t="shared" si="3"/>
        <v/>
      </c>
      <c r="O11" s="16" t="str">
        <f>IF(H11=CRQ!$A$1,L11,"")</f>
        <v/>
      </c>
      <c r="P11" s="16" t="str">
        <f>IF(I11=CRQ!$A$1-1,L11,"")</f>
        <v/>
      </c>
      <c r="Q11" s="8"/>
      <c r="R11" s="8"/>
    </row>
    <row r="12" spans="1:22" ht="12.75" customHeight="1" x14ac:dyDescent="0.2">
      <c r="A12" s="14"/>
      <c r="B12" s="14" t="s">
        <v>5</v>
      </c>
      <c r="C12" s="14"/>
      <c r="D12" s="14"/>
      <c r="E12" s="14"/>
      <c r="F12" s="91"/>
      <c r="G12" s="14"/>
      <c r="H12" s="15">
        <v>42892</v>
      </c>
      <c r="I12" s="15">
        <v>42953</v>
      </c>
      <c r="J12" s="122"/>
      <c r="K12" s="14" t="str">
        <f t="shared" si="0"/>
        <v>OUI</v>
      </c>
      <c r="L12" s="16" t="str">
        <f t="shared" si="1"/>
        <v>Y</v>
      </c>
      <c r="M12" s="16" t="str">
        <f t="shared" si="2"/>
        <v>Y</v>
      </c>
      <c r="N12" s="16" t="str">
        <f t="shared" si="3"/>
        <v/>
      </c>
      <c r="O12" s="16" t="str">
        <f>IF(H12=CRQ!$A$1,L12,"")</f>
        <v/>
      </c>
      <c r="P12" s="16" t="str">
        <f>IF(I12=CRQ!$A$1-1,L12,"")</f>
        <v/>
      </c>
      <c r="Q12" s="8"/>
      <c r="R12" s="8"/>
    </row>
    <row r="13" spans="1:22" ht="12.75" customHeight="1" x14ac:dyDescent="0.2">
      <c r="A13" s="14"/>
      <c r="B13" s="14" t="s">
        <v>5</v>
      </c>
      <c r="C13" s="14"/>
      <c r="D13" s="14"/>
      <c r="E13" s="14"/>
      <c r="F13" s="91"/>
      <c r="G13" s="14"/>
      <c r="H13" s="15">
        <v>42892</v>
      </c>
      <c r="I13" s="15">
        <v>42953</v>
      </c>
      <c r="J13" s="122"/>
      <c r="K13" s="14" t="str">
        <f t="shared" si="0"/>
        <v>OUI</v>
      </c>
      <c r="L13" s="16" t="str">
        <f t="shared" si="1"/>
        <v>Y</v>
      </c>
      <c r="M13" s="16" t="str">
        <f t="shared" si="2"/>
        <v>Y</v>
      </c>
      <c r="N13" s="16" t="str">
        <f t="shared" si="3"/>
        <v/>
      </c>
      <c r="O13" s="16" t="str">
        <f>IF(H13=CRQ!$A$1,L13,"")</f>
        <v/>
      </c>
      <c r="P13" s="16" t="str">
        <f>IF(I13=CRQ!$A$1-1,L13,"")</f>
        <v/>
      </c>
      <c r="Q13" s="8"/>
      <c r="R13" s="8"/>
    </row>
    <row r="14" spans="1:22" ht="12.75" customHeight="1" x14ac:dyDescent="0.2">
      <c r="A14" s="14"/>
      <c r="B14" s="14" t="s">
        <v>5</v>
      </c>
      <c r="C14" s="14"/>
      <c r="D14" s="14"/>
      <c r="E14" s="14"/>
      <c r="F14" s="91"/>
      <c r="G14" s="14"/>
      <c r="H14" s="15">
        <v>42892</v>
      </c>
      <c r="I14" s="15">
        <v>42953</v>
      </c>
      <c r="J14" s="122"/>
      <c r="K14" s="14" t="str">
        <f t="shared" si="0"/>
        <v>OUI</v>
      </c>
      <c r="L14" s="16" t="str">
        <f t="shared" si="1"/>
        <v>Y</v>
      </c>
      <c r="M14" s="16" t="str">
        <f t="shared" si="2"/>
        <v>Y</v>
      </c>
      <c r="N14" s="16" t="str">
        <f t="shared" si="3"/>
        <v/>
      </c>
      <c r="O14" s="16" t="str">
        <f>IF(H14=CRQ!$A$1,L14,"")</f>
        <v/>
      </c>
      <c r="P14" s="16" t="str">
        <f>IF(I14=CRQ!$A$1-1,L14,"")</f>
        <v/>
      </c>
      <c r="Q14" s="8"/>
      <c r="R14" s="8"/>
      <c r="S14" s="18"/>
      <c r="T14" s="18"/>
      <c r="U14" s="18"/>
      <c r="V14" s="18"/>
    </row>
    <row r="15" spans="1:22" ht="12.75" customHeight="1" x14ac:dyDescent="0.2">
      <c r="A15" s="14"/>
      <c r="B15" s="14" t="s">
        <v>5</v>
      </c>
      <c r="C15" s="14"/>
      <c r="D15" s="14"/>
      <c r="E15" s="14"/>
      <c r="F15" s="91"/>
      <c r="G15" s="14"/>
      <c r="H15" s="15">
        <v>42892</v>
      </c>
      <c r="I15" s="15">
        <v>42953</v>
      </c>
      <c r="J15" s="122"/>
      <c r="K15" s="14" t="str">
        <f t="shared" si="0"/>
        <v>OUI</v>
      </c>
      <c r="L15" s="16" t="str">
        <f t="shared" si="1"/>
        <v>Y</v>
      </c>
      <c r="M15" s="16" t="str">
        <f t="shared" si="2"/>
        <v>Y</v>
      </c>
      <c r="N15" s="16" t="str">
        <f t="shared" si="3"/>
        <v/>
      </c>
      <c r="O15" s="16" t="str">
        <f>IF(H15=CRQ!$A$1,L15,"")</f>
        <v/>
      </c>
      <c r="P15" s="16" t="str">
        <f>IF(I15=CRQ!$A$1-1,L15,"")</f>
        <v/>
      </c>
      <c r="Q15" s="8"/>
      <c r="R15" s="8"/>
    </row>
    <row r="16" spans="1:22" ht="12.75" customHeight="1" x14ac:dyDescent="0.2">
      <c r="A16" s="14"/>
      <c r="B16" s="14" t="s">
        <v>11</v>
      </c>
      <c r="C16" s="14"/>
      <c r="D16" s="14"/>
      <c r="E16" s="14"/>
      <c r="F16" s="91"/>
      <c r="G16" s="14"/>
      <c r="H16" s="15">
        <v>42894</v>
      </c>
      <c r="I16" s="15">
        <v>42953</v>
      </c>
      <c r="J16" s="122"/>
      <c r="K16" s="14" t="str">
        <f t="shared" si="0"/>
        <v>OUI</v>
      </c>
      <c r="L16" s="16" t="str">
        <f t="shared" si="1"/>
        <v>Y</v>
      </c>
      <c r="M16" s="16" t="str">
        <f t="shared" si="2"/>
        <v>Y</v>
      </c>
      <c r="N16" s="16" t="str">
        <f t="shared" si="3"/>
        <v/>
      </c>
      <c r="O16" s="16" t="str">
        <f>IF(H16=CRQ!$A$1,L16,"")</f>
        <v/>
      </c>
      <c r="P16" s="16" t="str">
        <f>IF(I16=CRQ!$A$1-1,L16,"")</f>
        <v/>
      </c>
      <c r="Q16" s="8"/>
      <c r="R16" s="8"/>
    </row>
    <row r="17" spans="1:21" ht="12.75" customHeight="1" x14ac:dyDescent="0.2">
      <c r="A17" s="14"/>
      <c r="B17" s="14" t="s">
        <v>11</v>
      </c>
      <c r="C17" s="14"/>
      <c r="D17" s="14"/>
      <c r="E17" s="14"/>
      <c r="F17" s="91"/>
      <c r="G17" s="14"/>
      <c r="H17" s="15">
        <v>42894</v>
      </c>
      <c r="I17" s="15">
        <v>42953</v>
      </c>
      <c r="J17" s="122"/>
      <c r="K17" s="14" t="str">
        <f t="shared" si="0"/>
        <v>OUI</v>
      </c>
      <c r="L17" s="16" t="str">
        <f t="shared" si="1"/>
        <v>Y</v>
      </c>
      <c r="M17" s="16" t="str">
        <f t="shared" si="2"/>
        <v>Y</v>
      </c>
      <c r="N17" s="16" t="str">
        <f t="shared" si="3"/>
        <v/>
      </c>
      <c r="O17" s="16" t="str">
        <f>IF(H17=CRQ!$A$1,L17,"")</f>
        <v/>
      </c>
      <c r="P17" s="16" t="str">
        <f>IF(I17=CRQ!$A$1-1,L17,"")</f>
        <v/>
      </c>
      <c r="Q17" s="8"/>
      <c r="R17" s="8"/>
    </row>
    <row r="18" spans="1:21" ht="12.75" customHeight="1" x14ac:dyDescent="0.2">
      <c r="A18" s="14"/>
      <c r="B18" s="14" t="s">
        <v>5</v>
      </c>
      <c r="C18" s="14"/>
      <c r="D18" s="14"/>
      <c r="E18" s="14"/>
      <c r="F18" s="91"/>
      <c r="G18" s="14"/>
      <c r="H18" s="15">
        <v>42894</v>
      </c>
      <c r="I18" s="15">
        <v>42953</v>
      </c>
      <c r="J18" s="122"/>
      <c r="K18" s="14" t="str">
        <f t="shared" si="0"/>
        <v>OUI</v>
      </c>
      <c r="L18" s="16" t="str">
        <f t="shared" si="1"/>
        <v>Y</v>
      </c>
      <c r="M18" s="16" t="str">
        <f t="shared" si="2"/>
        <v>Y</v>
      </c>
      <c r="N18" s="16" t="str">
        <f t="shared" si="3"/>
        <v/>
      </c>
      <c r="O18" s="16" t="str">
        <f>IF(H18=CRQ!$A$1,L18,"")</f>
        <v/>
      </c>
      <c r="P18" s="16" t="str">
        <f>IF(I18=CRQ!$A$1-1,L18,"")</f>
        <v/>
      </c>
      <c r="Q18" s="8"/>
      <c r="R18" s="8"/>
    </row>
    <row r="19" spans="1:21" ht="12.75" customHeight="1" x14ac:dyDescent="0.2">
      <c r="A19" s="14"/>
      <c r="B19" s="14" t="s">
        <v>5</v>
      </c>
      <c r="C19" s="14"/>
      <c r="D19" s="14"/>
      <c r="E19" s="14"/>
      <c r="F19" s="91"/>
      <c r="G19" s="14"/>
      <c r="H19" s="15">
        <v>42894</v>
      </c>
      <c r="I19" s="15">
        <v>42953</v>
      </c>
      <c r="J19" s="122"/>
      <c r="K19" s="14" t="str">
        <f t="shared" si="0"/>
        <v>OUI</v>
      </c>
      <c r="L19" s="16" t="str">
        <f t="shared" si="1"/>
        <v>Y</v>
      </c>
      <c r="M19" s="16" t="str">
        <f t="shared" si="2"/>
        <v>Y</v>
      </c>
      <c r="N19" s="16" t="str">
        <f t="shared" si="3"/>
        <v/>
      </c>
      <c r="O19" s="16" t="str">
        <f>IF(H19=CRQ!$A$1,L19,"")</f>
        <v/>
      </c>
      <c r="P19" s="16" t="str">
        <f>IF(I19=CRQ!$A$1-1,L19,"")</f>
        <v/>
      </c>
      <c r="Q19" s="8"/>
      <c r="R19" s="8"/>
    </row>
    <row r="20" spans="1:21" ht="12.75" customHeight="1" x14ac:dyDescent="0.2">
      <c r="A20" s="14"/>
      <c r="B20" s="14" t="s">
        <v>5</v>
      </c>
      <c r="C20" s="14"/>
      <c r="D20" s="14"/>
      <c r="E20" s="14"/>
      <c r="F20" s="91"/>
      <c r="G20" s="14"/>
      <c r="H20" s="15">
        <v>42894</v>
      </c>
      <c r="I20" s="15">
        <v>42953</v>
      </c>
      <c r="J20" s="122"/>
      <c r="K20" s="14" t="str">
        <f t="shared" si="0"/>
        <v>OUI</v>
      </c>
      <c r="L20" s="16" t="str">
        <f t="shared" si="1"/>
        <v>Y</v>
      </c>
      <c r="M20" s="16" t="str">
        <f t="shared" si="2"/>
        <v>Y</v>
      </c>
      <c r="N20" s="16" t="str">
        <f t="shared" si="3"/>
        <v/>
      </c>
      <c r="O20" s="16" t="str">
        <f>IF(H20=CRQ!$A$1,L20,"")</f>
        <v/>
      </c>
      <c r="P20" s="16" t="str">
        <f>IF(I20=CRQ!$A$1-1,L20,"")</f>
        <v/>
      </c>
      <c r="Q20" s="8"/>
      <c r="R20" s="8"/>
    </row>
    <row r="21" spans="1:21" ht="12.75" customHeight="1" x14ac:dyDescent="0.2">
      <c r="A21" s="14"/>
      <c r="B21" s="14" t="s">
        <v>5</v>
      </c>
      <c r="C21" s="14"/>
      <c r="D21" s="14"/>
      <c r="E21" s="14"/>
      <c r="F21" s="91"/>
      <c r="G21" s="14"/>
      <c r="H21" s="15">
        <v>42894</v>
      </c>
      <c r="I21" s="15">
        <v>42953</v>
      </c>
      <c r="J21" s="122"/>
      <c r="K21" s="14" t="str">
        <f t="shared" si="0"/>
        <v>OUI</v>
      </c>
      <c r="L21" s="16" t="str">
        <f t="shared" si="1"/>
        <v>Y</v>
      </c>
      <c r="M21" s="16" t="str">
        <f t="shared" si="2"/>
        <v>Y</v>
      </c>
      <c r="N21" s="16" t="str">
        <f t="shared" si="3"/>
        <v/>
      </c>
      <c r="O21" s="16" t="str">
        <f>IF(H21=CRQ!$A$1,L21,"")</f>
        <v/>
      </c>
      <c r="P21" s="16" t="str">
        <f>IF(I21=CRQ!$A$1-1,L21,"")</f>
        <v/>
      </c>
      <c r="Q21" s="8"/>
      <c r="R21" s="8"/>
    </row>
    <row r="22" spans="1:21" ht="12.75" customHeight="1" x14ac:dyDescent="0.2">
      <c r="A22" s="14"/>
      <c r="B22" s="14" t="s">
        <v>33</v>
      </c>
      <c r="C22" s="14"/>
      <c r="D22" s="14"/>
      <c r="E22" s="14"/>
      <c r="F22" s="91"/>
      <c r="G22" s="14"/>
      <c r="H22" s="15">
        <v>42892</v>
      </c>
      <c r="I22" s="15">
        <v>42953</v>
      </c>
      <c r="J22" s="122"/>
      <c r="K22" s="14" t="str">
        <f t="shared" si="0"/>
        <v>OUI</v>
      </c>
      <c r="L22" s="16" t="str">
        <f t="shared" si="1"/>
        <v>Z</v>
      </c>
      <c r="M22" s="16" t="str">
        <f t="shared" si="2"/>
        <v>Z</v>
      </c>
      <c r="N22" s="16" t="str">
        <f t="shared" si="3"/>
        <v/>
      </c>
      <c r="O22" s="16" t="str">
        <f>IF(H22=CRQ!$A$1,L22,"")</f>
        <v/>
      </c>
      <c r="P22" s="16" t="str">
        <f>IF(I22=CRQ!$A$1-1,L22,"")</f>
        <v/>
      </c>
      <c r="Q22" s="8"/>
      <c r="R22" s="8"/>
    </row>
    <row r="23" spans="1:21" ht="12.75" customHeight="1" x14ac:dyDescent="0.2">
      <c r="A23" s="14"/>
      <c r="B23" s="14" t="s">
        <v>33</v>
      </c>
      <c r="C23" s="14"/>
      <c r="D23" s="14"/>
      <c r="E23" s="14"/>
      <c r="F23" s="91"/>
      <c r="G23" s="14"/>
      <c r="H23" s="15">
        <v>42894</v>
      </c>
      <c r="I23" s="15">
        <v>42953</v>
      </c>
      <c r="J23" s="122"/>
      <c r="K23" s="19" t="str">
        <f t="shared" si="0"/>
        <v>OUI</v>
      </c>
      <c r="L23" s="16" t="str">
        <f t="shared" si="1"/>
        <v>Z</v>
      </c>
      <c r="M23" s="16" t="str">
        <f t="shared" si="2"/>
        <v>Z</v>
      </c>
      <c r="N23" s="16" t="str">
        <f t="shared" si="3"/>
        <v/>
      </c>
      <c r="O23" s="16" t="str">
        <f>IF(H23=CRQ!$A$1,L23,"")</f>
        <v/>
      </c>
      <c r="P23" s="16" t="str">
        <f>IF(I23=CRQ!$A$1-1,L23,"")</f>
        <v/>
      </c>
      <c r="Q23" s="8"/>
      <c r="R23" s="8"/>
    </row>
    <row r="24" spans="1:21" ht="12.75" customHeight="1" x14ac:dyDescent="0.2">
      <c r="A24" s="14"/>
      <c r="B24" s="14" t="s">
        <v>17</v>
      </c>
      <c r="C24" s="14"/>
      <c r="D24" s="14"/>
      <c r="E24" s="14"/>
      <c r="F24" s="91"/>
      <c r="G24" s="14"/>
      <c r="H24" s="15">
        <v>42892</v>
      </c>
      <c r="I24" s="15">
        <v>42953</v>
      </c>
      <c r="J24" s="122"/>
      <c r="K24" s="14" t="str">
        <f t="shared" si="0"/>
        <v>OUI</v>
      </c>
      <c r="L24" s="16" t="str">
        <f t="shared" si="1"/>
        <v>Z</v>
      </c>
      <c r="M24" s="16" t="str">
        <f t="shared" si="2"/>
        <v>Z</v>
      </c>
      <c r="N24" s="16" t="str">
        <f t="shared" si="3"/>
        <v/>
      </c>
      <c r="O24" s="16" t="str">
        <f>IF(H24=CRQ!$A$1,L24,"")</f>
        <v/>
      </c>
      <c r="P24" s="16" t="str">
        <f>IF(I24=CRQ!$A$1-1,L24,"")</f>
        <v/>
      </c>
      <c r="Q24" s="8"/>
      <c r="R24" s="8"/>
    </row>
    <row r="25" spans="1:21" ht="12.75" customHeight="1" x14ac:dyDescent="0.2">
      <c r="A25" s="14"/>
      <c r="B25" s="14" t="s">
        <v>33</v>
      </c>
      <c r="C25" s="14"/>
      <c r="D25" s="14"/>
      <c r="E25" s="14"/>
      <c r="F25" s="91"/>
      <c r="G25" s="14"/>
      <c r="H25" s="15">
        <v>42894</v>
      </c>
      <c r="I25" s="15">
        <v>42953</v>
      </c>
      <c r="J25" s="122"/>
      <c r="K25" s="14" t="str">
        <f t="shared" si="0"/>
        <v>OUI</v>
      </c>
      <c r="L25" s="16" t="str">
        <f t="shared" si="1"/>
        <v>Z</v>
      </c>
      <c r="M25" s="16" t="str">
        <f t="shared" si="2"/>
        <v>Z</v>
      </c>
      <c r="N25" s="16" t="str">
        <f t="shared" si="3"/>
        <v/>
      </c>
      <c r="O25" s="16" t="str">
        <f>IF(H25=CRQ!$A$1,L25,"")</f>
        <v/>
      </c>
      <c r="P25" s="16" t="str">
        <f>IF(I25=CRQ!$A$1-1,L25,"")</f>
        <v/>
      </c>
      <c r="Q25" s="8"/>
      <c r="R25" s="8"/>
    </row>
    <row r="26" spans="1:21" ht="12.75" customHeight="1" x14ac:dyDescent="0.2">
      <c r="A26" s="14"/>
      <c r="B26" s="14" t="s">
        <v>33</v>
      </c>
      <c r="C26" s="14"/>
      <c r="D26" s="14"/>
      <c r="E26" s="14"/>
      <c r="F26" s="91"/>
      <c r="G26" s="14"/>
      <c r="H26" s="15">
        <v>42894</v>
      </c>
      <c r="I26" s="15">
        <v>42953</v>
      </c>
      <c r="J26" s="122"/>
      <c r="K26" s="14" t="str">
        <f t="shared" si="0"/>
        <v>OUI</v>
      </c>
      <c r="L26" s="16" t="str">
        <f t="shared" si="1"/>
        <v>Z</v>
      </c>
      <c r="M26" s="16" t="str">
        <f t="shared" si="2"/>
        <v>Z</v>
      </c>
      <c r="N26" s="16" t="str">
        <f t="shared" si="3"/>
        <v/>
      </c>
      <c r="O26" s="16" t="str">
        <f>IF(H26=CRQ!$A$1,L26,"")</f>
        <v/>
      </c>
      <c r="P26" s="16" t="str">
        <f>IF(I26=CRQ!$A$1-1,L26,"")</f>
        <v/>
      </c>
      <c r="Q26" s="8"/>
      <c r="R26" s="8"/>
    </row>
    <row r="27" spans="1:21" ht="12.75" customHeight="1" x14ac:dyDescent="0.2">
      <c r="A27" s="14"/>
      <c r="B27" s="14" t="s">
        <v>33</v>
      </c>
      <c r="C27" s="14"/>
      <c r="D27" s="14"/>
      <c r="E27" s="14"/>
      <c r="F27" s="91"/>
      <c r="G27" s="14"/>
      <c r="H27" s="15">
        <v>42894</v>
      </c>
      <c r="I27" s="15">
        <v>42953</v>
      </c>
      <c r="J27" s="122"/>
      <c r="K27" s="14" t="str">
        <f t="shared" si="0"/>
        <v>OUI</v>
      </c>
      <c r="L27" s="16" t="str">
        <f t="shared" si="1"/>
        <v>Z</v>
      </c>
      <c r="M27" s="16" t="str">
        <f t="shared" si="2"/>
        <v>Z</v>
      </c>
      <c r="N27" s="16" t="str">
        <f t="shared" si="3"/>
        <v/>
      </c>
      <c r="O27" s="16" t="str">
        <f>IF(H27=CRQ!$A$1,L27,"")</f>
        <v/>
      </c>
      <c r="P27" s="16" t="str">
        <f>IF(I27=CRQ!$A$1-1,L27,"")</f>
        <v/>
      </c>
      <c r="Q27" s="8"/>
      <c r="R27" s="8"/>
    </row>
    <row r="28" spans="1:21" ht="12.75" customHeight="1" x14ac:dyDescent="0.2">
      <c r="A28" s="14"/>
      <c r="B28" s="14" t="s">
        <v>33</v>
      </c>
      <c r="C28" s="14"/>
      <c r="D28" s="14"/>
      <c r="E28" s="14"/>
      <c r="F28" s="91"/>
      <c r="G28" s="14"/>
      <c r="H28" s="15">
        <v>42894</v>
      </c>
      <c r="I28" s="15">
        <v>42953</v>
      </c>
      <c r="J28" s="122"/>
      <c r="K28" s="14" t="str">
        <f t="shared" si="0"/>
        <v>OUI</v>
      </c>
      <c r="L28" s="16" t="str">
        <f t="shared" si="1"/>
        <v>Z</v>
      </c>
      <c r="M28" s="16" t="str">
        <f t="shared" si="2"/>
        <v>Z</v>
      </c>
      <c r="N28" s="16" t="str">
        <f t="shared" si="3"/>
        <v/>
      </c>
      <c r="O28" s="16" t="str">
        <f>IF(H28=CRQ!$A$1,L28,"")</f>
        <v/>
      </c>
      <c r="P28" s="16" t="str">
        <f>IF(I28=CRQ!$A$1-1,L28,"")</f>
        <v/>
      </c>
      <c r="Q28" s="8"/>
      <c r="R28" s="8"/>
    </row>
    <row r="29" spans="1:21" ht="12.75" customHeight="1" x14ac:dyDescent="0.2">
      <c r="A29" s="14"/>
      <c r="B29" s="14" t="s">
        <v>17</v>
      </c>
      <c r="C29" s="14"/>
      <c r="D29" s="14"/>
      <c r="E29" s="14"/>
      <c r="F29" s="91"/>
      <c r="G29" s="14"/>
      <c r="H29" s="15">
        <v>42894</v>
      </c>
      <c r="I29" s="15">
        <v>42953</v>
      </c>
      <c r="J29" s="122"/>
      <c r="K29" s="14" t="str">
        <f t="shared" si="0"/>
        <v>OUI</v>
      </c>
      <c r="L29" s="16" t="str">
        <f t="shared" si="1"/>
        <v>Z</v>
      </c>
      <c r="M29" s="16" t="str">
        <f t="shared" si="2"/>
        <v>Z</v>
      </c>
      <c r="N29" s="16" t="str">
        <f t="shared" si="3"/>
        <v/>
      </c>
      <c r="O29" s="16" t="str">
        <f>IF(H29=CRQ!$A$1,L29,"")</f>
        <v/>
      </c>
      <c r="P29" s="16" t="str">
        <f>IF(I29=CRQ!$A$1-1,L29,"")</f>
        <v/>
      </c>
      <c r="Q29" s="8"/>
      <c r="R29" s="8"/>
    </row>
    <row r="30" spans="1:21" ht="12.75" customHeight="1" x14ac:dyDescent="0.2">
      <c r="A30" s="14"/>
      <c r="B30" s="14" t="s">
        <v>17</v>
      </c>
      <c r="C30" s="14"/>
      <c r="D30" s="14"/>
      <c r="E30" s="14"/>
      <c r="F30" s="91"/>
      <c r="G30" s="14"/>
      <c r="H30" s="15">
        <v>42894</v>
      </c>
      <c r="I30" s="15">
        <v>42953</v>
      </c>
      <c r="J30" s="122"/>
      <c r="K30" s="14" t="str">
        <f t="shared" si="0"/>
        <v>OUI</v>
      </c>
      <c r="L30" s="16" t="str">
        <f t="shared" si="1"/>
        <v>Z</v>
      </c>
      <c r="M30" s="16" t="str">
        <f t="shared" si="2"/>
        <v>Z</v>
      </c>
      <c r="N30" s="16" t="str">
        <f t="shared" si="3"/>
        <v/>
      </c>
      <c r="O30" s="16" t="str">
        <f>IF(H30=CRQ!$A$1,L30,"")</f>
        <v/>
      </c>
      <c r="P30" s="16" t="str">
        <f>IF(I30=CRQ!$A$1-1,L30,"")</f>
        <v/>
      </c>
      <c r="Q30" s="8"/>
      <c r="R30" s="8"/>
      <c r="S30" s="1"/>
      <c r="T30" s="1"/>
      <c r="U30" s="1"/>
    </row>
    <row r="31" spans="1:21" ht="12.75" customHeight="1" x14ac:dyDescent="0.2">
      <c r="A31" s="14"/>
      <c r="B31" s="14" t="s">
        <v>17</v>
      </c>
      <c r="C31" s="14"/>
      <c r="D31" s="14"/>
      <c r="E31" s="14"/>
      <c r="F31" s="91"/>
      <c r="G31" s="14"/>
      <c r="H31" s="15">
        <v>42894</v>
      </c>
      <c r="I31" s="15">
        <v>42953</v>
      </c>
      <c r="J31" s="122"/>
      <c r="K31" s="14" t="str">
        <f t="shared" si="0"/>
        <v>OUI</v>
      </c>
      <c r="L31" s="16" t="str">
        <f t="shared" si="1"/>
        <v>Z</v>
      </c>
      <c r="M31" s="16" t="str">
        <f t="shared" si="2"/>
        <v>Z</v>
      </c>
      <c r="N31" s="16" t="str">
        <f t="shared" si="3"/>
        <v/>
      </c>
      <c r="O31" s="16" t="str">
        <f>IF(H31=CRQ!$A$1,L31,"")</f>
        <v/>
      </c>
      <c r="P31" s="16" t="str">
        <f>IF(I31=CRQ!$A$1-1,L31,"")</f>
        <v/>
      </c>
      <c r="Q31" s="8"/>
      <c r="R31" s="8"/>
      <c r="S31" s="1"/>
      <c r="T31" s="1"/>
      <c r="U31" s="1"/>
    </row>
    <row r="32" spans="1:21" ht="12.75" customHeight="1" x14ac:dyDescent="0.2">
      <c r="A32" s="14"/>
      <c r="B32" s="14" t="s">
        <v>17</v>
      </c>
      <c r="C32" s="14"/>
      <c r="D32" s="14"/>
      <c r="E32" s="14"/>
      <c r="F32" s="91"/>
      <c r="G32" s="14"/>
      <c r="H32" s="15">
        <v>42894</v>
      </c>
      <c r="I32" s="15">
        <v>42953</v>
      </c>
      <c r="J32" s="122"/>
      <c r="K32" s="14" t="str">
        <f t="shared" si="0"/>
        <v>OUI</v>
      </c>
      <c r="L32" s="16" t="str">
        <f t="shared" si="1"/>
        <v>Z</v>
      </c>
      <c r="M32" s="16" t="str">
        <f t="shared" si="2"/>
        <v>Z</v>
      </c>
      <c r="N32" s="16" t="str">
        <f t="shared" si="3"/>
        <v/>
      </c>
      <c r="O32" s="16" t="str">
        <f>IF(H32=CRQ!$A$1,L32,"")</f>
        <v/>
      </c>
      <c r="P32" s="16" t="str">
        <f>IF(I32=CRQ!$A$1-1,L32,"")</f>
        <v/>
      </c>
      <c r="Q32" s="8"/>
      <c r="R32" s="8"/>
      <c r="S32" s="1"/>
      <c r="T32" s="1"/>
      <c r="U32" s="1"/>
    </row>
    <row r="33" spans="1:21" ht="12.75" customHeight="1" x14ac:dyDescent="0.2">
      <c r="A33" s="14"/>
      <c r="B33" s="14" t="s">
        <v>17</v>
      </c>
      <c r="C33" s="14"/>
      <c r="D33" s="14"/>
      <c r="E33" s="14"/>
      <c r="F33" s="91"/>
      <c r="G33" s="14"/>
      <c r="H33" s="15">
        <v>42894</v>
      </c>
      <c r="I33" s="15">
        <v>42953</v>
      </c>
      <c r="J33" s="122"/>
      <c r="K33" s="14" t="str">
        <f t="shared" si="0"/>
        <v>OUI</v>
      </c>
      <c r="L33" s="16" t="str">
        <f t="shared" si="1"/>
        <v>Z</v>
      </c>
      <c r="M33" s="16" t="str">
        <f t="shared" si="2"/>
        <v>Z</v>
      </c>
      <c r="N33" s="16" t="str">
        <f t="shared" si="3"/>
        <v/>
      </c>
      <c r="O33" s="16" t="str">
        <f>IF(H33=CRQ!$A$1,L33,"")</f>
        <v/>
      </c>
      <c r="P33" s="16" t="str">
        <f>IF(I33=CRQ!$A$1-1,L33,"")</f>
        <v/>
      </c>
      <c r="Q33" s="8"/>
      <c r="R33" s="8"/>
      <c r="S33" s="1"/>
      <c r="T33" s="1"/>
      <c r="U33" s="1"/>
    </row>
    <row r="34" spans="1:21" ht="12.75" customHeight="1" x14ac:dyDescent="0.2">
      <c r="A34" s="14"/>
      <c r="B34" s="14" t="s">
        <v>17</v>
      </c>
      <c r="C34" s="14"/>
      <c r="D34" s="14"/>
      <c r="E34" s="14"/>
      <c r="F34" s="91"/>
      <c r="G34" s="14"/>
      <c r="H34" s="15">
        <v>42894</v>
      </c>
      <c r="I34" s="15">
        <v>42953</v>
      </c>
      <c r="J34" s="122"/>
      <c r="K34" s="14" t="str">
        <f t="shared" si="0"/>
        <v>OUI</v>
      </c>
      <c r="L34" s="16" t="str">
        <f t="shared" si="1"/>
        <v>Z</v>
      </c>
      <c r="M34" s="16" t="str">
        <f t="shared" si="2"/>
        <v>Z</v>
      </c>
      <c r="N34" s="16" t="str">
        <f t="shared" si="3"/>
        <v/>
      </c>
      <c r="O34" s="16" t="str">
        <f>IF(H34=CRQ!$A$1,L34,"")</f>
        <v/>
      </c>
      <c r="P34" s="16" t="str">
        <f>IF(I34=CRQ!$A$1-1,L34,"")</f>
        <v/>
      </c>
      <c r="Q34" s="8"/>
      <c r="R34" s="8"/>
      <c r="S34" s="1"/>
      <c r="T34" s="1"/>
      <c r="U34" s="1"/>
    </row>
    <row r="35" spans="1:21" ht="12.75" customHeight="1" x14ac:dyDescent="0.2">
      <c r="A35" s="14"/>
      <c r="B35" s="14" t="s">
        <v>17</v>
      </c>
      <c r="C35" s="14"/>
      <c r="D35" s="14"/>
      <c r="E35" s="14"/>
      <c r="F35" s="91"/>
      <c r="G35" s="14"/>
      <c r="H35" s="15">
        <v>42894</v>
      </c>
      <c r="I35" s="15">
        <v>42953</v>
      </c>
      <c r="J35" s="122"/>
      <c r="K35" s="14" t="str">
        <f t="shared" si="0"/>
        <v>OUI</v>
      </c>
      <c r="L35" s="16" t="str">
        <f t="shared" si="1"/>
        <v>Z</v>
      </c>
      <c r="M35" s="16" t="str">
        <f t="shared" si="2"/>
        <v>Z</v>
      </c>
      <c r="N35" s="16" t="str">
        <f t="shared" si="3"/>
        <v/>
      </c>
      <c r="O35" s="16" t="str">
        <f>IF(H35=CRQ!$A$1,L35,"")</f>
        <v/>
      </c>
      <c r="P35" s="16" t="str">
        <f>IF(I35=CRQ!$A$1-1,L35,"")</f>
        <v/>
      </c>
      <c r="Q35" s="8"/>
      <c r="R35" s="8"/>
      <c r="S35" s="1"/>
      <c r="T35" s="1"/>
      <c r="U35" s="1"/>
    </row>
    <row r="36" spans="1:21" ht="12.75" customHeight="1" x14ac:dyDescent="0.2">
      <c r="A36" s="14"/>
      <c r="B36" s="14" t="s">
        <v>17</v>
      </c>
      <c r="C36" s="14"/>
      <c r="D36" s="14"/>
      <c r="E36" s="14"/>
      <c r="F36" s="91"/>
      <c r="G36" s="14"/>
      <c r="H36" s="15">
        <v>42894</v>
      </c>
      <c r="I36" s="15">
        <v>42953</v>
      </c>
      <c r="J36" s="122"/>
      <c r="K36" s="14" t="str">
        <f t="shared" ref="K36:K67" si="8">IF(AND($K$2&gt;=H36,$K$2&lt;=I36),"OUI","NON")</f>
        <v>OUI</v>
      </c>
      <c r="L36" s="16" t="str">
        <f t="shared" ref="L36:L67" si="9">IF(OR(B36="CES",B36="CNE",B36="LTN",B36="SLT",B36="ASP"),"X",IF(OR(B36="ACH",B36="ADC",B36="ADJ",B36="MAJ",B36="MJR",B36="MDL",B36="MCH",B36="MDC",B36="SGT",B36="SGC",B36="SCH"),"Y","Z"))</f>
        <v>Z</v>
      </c>
      <c r="M36" s="16" t="str">
        <f t="shared" ref="M36:M67" si="10">IF(K36="OUI",L36,"")</f>
        <v>Z</v>
      </c>
      <c r="N36" s="16" t="str">
        <f t="shared" ref="N36:N67" si="11">IF(C36="R",M36,"")</f>
        <v/>
      </c>
      <c r="O36" s="16" t="str">
        <f>IF(H36=CRQ!$A$1,L36,"")</f>
        <v/>
      </c>
      <c r="P36" s="16" t="str">
        <f>IF(I36=CRQ!$A$1-1,L36,"")</f>
        <v/>
      </c>
      <c r="Q36" s="8"/>
      <c r="R36" s="8"/>
      <c r="S36" s="1"/>
      <c r="T36" s="1"/>
      <c r="U36" s="1"/>
    </row>
    <row r="37" spans="1:21" ht="12.75" customHeight="1" x14ac:dyDescent="0.2">
      <c r="A37" s="14"/>
      <c r="B37" s="14" t="s">
        <v>17</v>
      </c>
      <c r="C37" s="14"/>
      <c r="D37" s="14"/>
      <c r="E37" s="14"/>
      <c r="F37" s="91"/>
      <c r="G37" s="14"/>
      <c r="H37" s="15">
        <v>42894</v>
      </c>
      <c r="I37" s="15">
        <v>42953</v>
      </c>
      <c r="J37" s="122"/>
      <c r="K37" s="14" t="str">
        <f t="shared" si="8"/>
        <v>OUI</v>
      </c>
      <c r="L37" s="16" t="str">
        <f t="shared" si="9"/>
        <v>Z</v>
      </c>
      <c r="M37" s="16" t="str">
        <f t="shared" si="10"/>
        <v>Z</v>
      </c>
      <c r="N37" s="16" t="str">
        <f t="shared" si="11"/>
        <v/>
      </c>
      <c r="O37" s="16" t="str">
        <f>IF(H37=CRQ!$A$1,L37,"")</f>
        <v/>
      </c>
      <c r="P37" s="16" t="str">
        <f>IF(I37=CRQ!$A$1-1,L37,"")</f>
        <v/>
      </c>
      <c r="Q37" s="8"/>
      <c r="R37" s="8"/>
      <c r="S37" s="1"/>
      <c r="T37" s="1"/>
      <c r="U37" s="1"/>
    </row>
    <row r="38" spans="1:21" ht="12.75" customHeight="1" x14ac:dyDescent="0.2">
      <c r="A38" s="14"/>
      <c r="B38" s="14" t="s">
        <v>17</v>
      </c>
      <c r="C38" s="14"/>
      <c r="D38" s="14"/>
      <c r="E38" s="14"/>
      <c r="F38" s="91"/>
      <c r="G38" s="14"/>
      <c r="H38" s="15">
        <v>42894</v>
      </c>
      <c r="I38" s="15">
        <v>42953</v>
      </c>
      <c r="J38" s="122"/>
      <c r="K38" s="14" t="str">
        <f t="shared" si="8"/>
        <v>OUI</v>
      </c>
      <c r="L38" s="16" t="str">
        <f t="shared" si="9"/>
        <v>Z</v>
      </c>
      <c r="M38" s="16" t="str">
        <f t="shared" si="10"/>
        <v>Z</v>
      </c>
      <c r="N38" s="16" t="str">
        <f t="shared" si="11"/>
        <v/>
      </c>
      <c r="O38" s="16" t="str">
        <f>IF(H38=CRQ!$A$1,L38,"")</f>
        <v/>
      </c>
      <c r="P38" s="16" t="str">
        <f>IF(I38=CRQ!$A$1-1,L38,"")</f>
        <v/>
      </c>
      <c r="Q38" s="8"/>
      <c r="R38" s="8"/>
      <c r="S38" s="1"/>
      <c r="T38" s="1"/>
      <c r="U38" s="1"/>
    </row>
    <row r="39" spans="1:21" ht="12.75" customHeight="1" x14ac:dyDescent="0.2">
      <c r="A39" s="14"/>
      <c r="B39" s="14" t="s">
        <v>17</v>
      </c>
      <c r="C39" s="14"/>
      <c r="D39" s="14"/>
      <c r="E39" s="14"/>
      <c r="F39" s="91"/>
      <c r="G39" s="14"/>
      <c r="H39" s="15">
        <v>42894</v>
      </c>
      <c r="I39" s="15">
        <v>42953</v>
      </c>
      <c r="J39" s="122"/>
      <c r="K39" s="14" t="str">
        <f t="shared" si="8"/>
        <v>OUI</v>
      </c>
      <c r="L39" s="16" t="str">
        <f t="shared" si="9"/>
        <v>Z</v>
      </c>
      <c r="M39" s="16" t="str">
        <f t="shared" si="10"/>
        <v>Z</v>
      </c>
      <c r="N39" s="16" t="str">
        <f t="shared" si="11"/>
        <v/>
      </c>
      <c r="O39" s="16" t="str">
        <f>IF(H39=CRQ!$A$1,L39,"")</f>
        <v/>
      </c>
      <c r="P39" s="16" t="str">
        <f>IF(I39=CRQ!$A$1-1,L39,"")</f>
        <v/>
      </c>
      <c r="Q39" s="8"/>
      <c r="R39" s="8"/>
      <c r="S39" s="1"/>
      <c r="T39" s="1"/>
      <c r="U39" s="1"/>
    </row>
    <row r="40" spans="1:21" ht="12.75" customHeight="1" x14ac:dyDescent="0.2">
      <c r="A40" s="14"/>
      <c r="B40" s="14" t="s">
        <v>17</v>
      </c>
      <c r="C40" s="14"/>
      <c r="D40" s="14"/>
      <c r="E40" s="14"/>
      <c r="F40" s="91"/>
      <c r="G40" s="14"/>
      <c r="H40" s="15">
        <v>42894</v>
      </c>
      <c r="I40" s="15">
        <v>42953</v>
      </c>
      <c r="J40" s="122"/>
      <c r="K40" s="14" t="str">
        <f t="shared" si="8"/>
        <v>OUI</v>
      </c>
      <c r="L40" s="16" t="str">
        <f t="shared" si="9"/>
        <v>Z</v>
      </c>
      <c r="M40" s="16" t="str">
        <f t="shared" si="10"/>
        <v>Z</v>
      </c>
      <c r="N40" s="16" t="str">
        <f t="shared" si="11"/>
        <v/>
      </c>
      <c r="O40" s="16" t="str">
        <f>IF(H40=CRQ!$A$1,L40,"")</f>
        <v/>
      </c>
      <c r="P40" s="16" t="str">
        <f>IF(I40=CRQ!$A$1-1,L40,"")</f>
        <v/>
      </c>
      <c r="Q40" s="8"/>
      <c r="R40" s="8"/>
      <c r="S40" s="1"/>
      <c r="T40" s="1"/>
      <c r="U40" s="1"/>
    </row>
    <row r="41" spans="1:21" ht="12.75" customHeight="1" x14ac:dyDescent="0.2">
      <c r="A41" s="14"/>
      <c r="B41" s="14" t="s">
        <v>17</v>
      </c>
      <c r="C41" s="14"/>
      <c r="D41" s="14"/>
      <c r="E41" s="14"/>
      <c r="F41" s="91"/>
      <c r="G41" s="14"/>
      <c r="H41" s="15">
        <v>42894</v>
      </c>
      <c r="I41" s="15">
        <v>42899</v>
      </c>
      <c r="J41" s="122" t="s">
        <v>53</v>
      </c>
      <c r="K41" s="14" t="str">
        <f t="shared" si="8"/>
        <v>NON</v>
      </c>
      <c r="L41" s="16" t="str">
        <f t="shared" si="9"/>
        <v>Z</v>
      </c>
      <c r="M41" s="16" t="str">
        <f t="shared" si="10"/>
        <v/>
      </c>
      <c r="N41" s="16" t="str">
        <f t="shared" si="11"/>
        <v/>
      </c>
      <c r="O41" s="16" t="str">
        <f>IF(H41=CRQ!$A$1,L41,"")</f>
        <v/>
      </c>
      <c r="P41" s="16" t="str">
        <f>IF(I41=CRQ!$A$1-1,L41,"")</f>
        <v/>
      </c>
      <c r="Q41" s="8"/>
      <c r="R41" s="8"/>
      <c r="S41" s="1"/>
      <c r="T41" s="1"/>
      <c r="U41" s="1"/>
    </row>
    <row r="42" spans="1:21" ht="12.75" customHeight="1" x14ac:dyDescent="0.2">
      <c r="A42" s="14"/>
      <c r="B42" s="14" t="s">
        <v>17</v>
      </c>
      <c r="C42" s="14"/>
      <c r="D42" s="14"/>
      <c r="E42" s="14"/>
      <c r="F42" s="91"/>
      <c r="G42" s="14"/>
      <c r="H42" s="15">
        <v>42894</v>
      </c>
      <c r="I42" s="15">
        <v>42953</v>
      </c>
      <c r="J42" s="122"/>
      <c r="K42" s="14" t="str">
        <f t="shared" si="8"/>
        <v>OUI</v>
      </c>
      <c r="L42" s="16" t="str">
        <f t="shared" si="9"/>
        <v>Z</v>
      </c>
      <c r="M42" s="16" t="str">
        <f t="shared" si="10"/>
        <v>Z</v>
      </c>
      <c r="N42" s="16" t="str">
        <f t="shared" si="11"/>
        <v/>
      </c>
      <c r="O42" s="16" t="str">
        <f>IF(H42=CRQ!$A$1,L42,"")</f>
        <v/>
      </c>
      <c r="P42" s="16" t="str">
        <f>IF(I42=CRQ!$A$1-1,L42,"")</f>
        <v/>
      </c>
      <c r="Q42" s="8"/>
      <c r="R42" s="8"/>
      <c r="S42" s="1"/>
      <c r="T42" s="1"/>
      <c r="U42" s="1"/>
    </row>
    <row r="43" spans="1:21" ht="12.75" customHeight="1" x14ac:dyDescent="0.2">
      <c r="A43" s="14"/>
      <c r="B43" s="14" t="s">
        <v>19</v>
      </c>
      <c r="C43" s="14"/>
      <c r="D43" s="14"/>
      <c r="E43" s="14"/>
      <c r="F43" s="91"/>
      <c r="G43" s="14"/>
      <c r="H43" s="15">
        <v>42894</v>
      </c>
      <c r="I43" s="15">
        <v>42953</v>
      </c>
      <c r="J43" s="122"/>
      <c r="K43" s="19" t="str">
        <f t="shared" si="8"/>
        <v>OUI</v>
      </c>
      <c r="L43" s="16" t="str">
        <f t="shared" si="9"/>
        <v>Z</v>
      </c>
      <c r="M43" s="16" t="str">
        <f t="shared" si="10"/>
        <v>Z</v>
      </c>
      <c r="N43" s="16" t="str">
        <f t="shared" si="11"/>
        <v/>
      </c>
      <c r="O43" s="16" t="str">
        <f>IF(H43=CRQ!$A$1,L43,"")</f>
        <v/>
      </c>
      <c r="P43" s="16" t="str">
        <f>IF(I43=CRQ!$A$1-1,L43,"")</f>
        <v/>
      </c>
      <c r="Q43" s="8"/>
      <c r="R43" s="8"/>
      <c r="S43" s="1"/>
      <c r="T43" s="1"/>
      <c r="U43" s="1"/>
    </row>
    <row r="44" spans="1:21" ht="12.75" customHeight="1" x14ac:dyDescent="0.2">
      <c r="A44" s="14"/>
      <c r="B44" s="14" t="s">
        <v>19</v>
      </c>
      <c r="C44" s="14"/>
      <c r="D44" s="14"/>
      <c r="E44" s="14"/>
      <c r="F44" s="91"/>
      <c r="G44" s="14"/>
      <c r="H44" s="15">
        <v>42894</v>
      </c>
      <c r="I44" s="15">
        <v>42953</v>
      </c>
      <c r="J44" s="122"/>
      <c r="K44" s="14" t="str">
        <f t="shared" si="8"/>
        <v>OUI</v>
      </c>
      <c r="L44" s="16" t="str">
        <f t="shared" si="9"/>
        <v>Z</v>
      </c>
      <c r="M44" s="16" t="str">
        <f t="shared" si="10"/>
        <v>Z</v>
      </c>
      <c r="N44" s="16" t="str">
        <f t="shared" si="11"/>
        <v/>
      </c>
      <c r="O44" s="16" t="str">
        <f>IF(H44=CRQ!$A$1,L44,"")</f>
        <v/>
      </c>
      <c r="P44" s="16" t="str">
        <f>IF(I44=CRQ!$A$1-1,L44,"")</f>
        <v/>
      </c>
      <c r="Q44" s="8"/>
      <c r="R44" s="8"/>
      <c r="S44" s="1"/>
      <c r="T44" s="1"/>
      <c r="U44" s="1"/>
    </row>
    <row r="45" spans="1:21" ht="12.75" customHeight="1" x14ac:dyDescent="0.2">
      <c r="A45" s="14"/>
      <c r="B45" s="14" t="s">
        <v>19</v>
      </c>
      <c r="C45" s="14"/>
      <c r="D45" s="14"/>
      <c r="E45" s="14"/>
      <c r="F45" s="91"/>
      <c r="G45" s="14"/>
      <c r="H45" s="15">
        <v>42894</v>
      </c>
      <c r="I45" s="15">
        <v>42953</v>
      </c>
      <c r="J45" s="122"/>
      <c r="K45" s="14" t="str">
        <f t="shared" si="8"/>
        <v>OUI</v>
      </c>
      <c r="L45" s="16" t="str">
        <f t="shared" si="9"/>
        <v>Z</v>
      </c>
      <c r="M45" s="16" t="str">
        <f t="shared" si="10"/>
        <v>Z</v>
      </c>
      <c r="N45" s="16" t="str">
        <f t="shared" si="11"/>
        <v/>
      </c>
      <c r="O45" s="16" t="str">
        <f>IF(H45=CRQ!$A$1,L45,"")</f>
        <v/>
      </c>
      <c r="P45" s="16" t="str">
        <f>IF(I45=CRQ!$A$1-1,L45,"")</f>
        <v/>
      </c>
      <c r="Q45" s="8"/>
      <c r="R45" s="8"/>
      <c r="S45" s="1"/>
      <c r="T45" s="1"/>
      <c r="U45" s="1"/>
    </row>
    <row r="46" spans="1:21" ht="12.75" customHeight="1" x14ac:dyDescent="0.2">
      <c r="A46" s="14"/>
      <c r="B46" s="14" t="s">
        <v>19</v>
      </c>
      <c r="C46" s="14"/>
      <c r="D46" s="14"/>
      <c r="E46" s="14"/>
      <c r="F46" s="91"/>
      <c r="G46" s="14"/>
      <c r="H46" s="15">
        <v>42894</v>
      </c>
      <c r="I46" s="15">
        <v>42953</v>
      </c>
      <c r="J46" s="122"/>
      <c r="K46" s="14" t="str">
        <f t="shared" si="8"/>
        <v>OUI</v>
      </c>
      <c r="L46" s="16" t="str">
        <f t="shared" si="9"/>
        <v>Z</v>
      </c>
      <c r="M46" s="16" t="str">
        <f t="shared" si="10"/>
        <v>Z</v>
      </c>
      <c r="N46" s="16" t="str">
        <f t="shared" si="11"/>
        <v/>
      </c>
      <c r="O46" s="16" t="str">
        <f>IF(H46=CRQ!$A$1,L46,"")</f>
        <v/>
      </c>
      <c r="P46" s="16" t="str">
        <f>IF(I46=CRQ!$A$1-1,L46,"")</f>
        <v/>
      </c>
      <c r="Q46" s="8"/>
      <c r="R46" s="8"/>
      <c r="S46" s="1"/>
      <c r="T46" s="1"/>
      <c r="U46" s="1"/>
    </row>
    <row r="47" spans="1:21" ht="12.75" customHeight="1" x14ac:dyDescent="0.2">
      <c r="A47" s="14"/>
      <c r="B47" s="14" t="s">
        <v>19</v>
      </c>
      <c r="C47" s="14"/>
      <c r="D47" s="14"/>
      <c r="E47" s="14"/>
      <c r="F47" s="91"/>
      <c r="G47" s="14"/>
      <c r="H47" s="15">
        <v>42894</v>
      </c>
      <c r="I47" s="15">
        <v>42953</v>
      </c>
      <c r="J47" s="122"/>
      <c r="K47" s="14" t="str">
        <f t="shared" si="8"/>
        <v>OUI</v>
      </c>
      <c r="L47" s="16" t="str">
        <f t="shared" si="9"/>
        <v>Z</v>
      </c>
      <c r="M47" s="16" t="str">
        <f t="shared" si="10"/>
        <v>Z</v>
      </c>
      <c r="N47" s="16" t="str">
        <f t="shared" si="11"/>
        <v/>
      </c>
      <c r="O47" s="16" t="str">
        <f>IF(H47=CRQ!$A$1,L47,"")</f>
        <v/>
      </c>
      <c r="P47" s="16" t="str">
        <f>IF(I47=CRQ!$A$1-1,L47,"")</f>
        <v/>
      </c>
      <c r="Q47" s="8"/>
      <c r="R47" s="8"/>
      <c r="S47" s="1"/>
      <c r="T47" s="1"/>
      <c r="U47" s="1"/>
    </row>
    <row r="48" spans="1:21" ht="12.75" customHeight="1" x14ac:dyDescent="0.2">
      <c r="A48" s="14"/>
      <c r="B48" s="14" t="s">
        <v>19</v>
      </c>
      <c r="C48" s="14"/>
      <c r="D48" s="14"/>
      <c r="E48" s="14"/>
      <c r="F48" s="91"/>
      <c r="G48" s="14"/>
      <c r="H48" s="15">
        <v>42894</v>
      </c>
      <c r="I48" s="15">
        <v>42953</v>
      </c>
      <c r="J48" s="122"/>
      <c r="K48" s="14" t="str">
        <f t="shared" si="8"/>
        <v>OUI</v>
      </c>
      <c r="L48" s="16" t="str">
        <f t="shared" si="9"/>
        <v>Z</v>
      </c>
      <c r="M48" s="16" t="str">
        <f t="shared" si="10"/>
        <v>Z</v>
      </c>
      <c r="N48" s="16" t="str">
        <f t="shared" si="11"/>
        <v/>
      </c>
      <c r="O48" s="16" t="str">
        <f>IF(H48=CRQ!$A$1,L48,"")</f>
        <v/>
      </c>
      <c r="P48" s="16" t="str">
        <f>IF(I48=CRQ!$A$1-1,L48,"")</f>
        <v/>
      </c>
      <c r="Q48" s="8"/>
      <c r="R48" s="8"/>
      <c r="S48" s="1"/>
      <c r="T48" s="1"/>
      <c r="U48" s="1"/>
    </row>
    <row r="49" spans="1:21" ht="12.75" customHeight="1" x14ac:dyDescent="0.2">
      <c r="A49" s="14"/>
      <c r="B49" s="14" t="s">
        <v>19</v>
      </c>
      <c r="C49" s="14"/>
      <c r="D49" s="14"/>
      <c r="E49" s="14"/>
      <c r="F49" s="91"/>
      <c r="G49" s="14"/>
      <c r="H49" s="15">
        <v>42894</v>
      </c>
      <c r="I49" s="15">
        <v>42953</v>
      </c>
      <c r="J49" s="122"/>
      <c r="K49" s="14" t="str">
        <f t="shared" si="8"/>
        <v>OUI</v>
      </c>
      <c r="L49" s="16" t="str">
        <f t="shared" si="9"/>
        <v>Z</v>
      </c>
      <c r="M49" s="16" t="str">
        <f t="shared" si="10"/>
        <v>Z</v>
      </c>
      <c r="N49" s="16" t="str">
        <f t="shared" si="11"/>
        <v/>
      </c>
      <c r="O49" s="16" t="str">
        <f>IF(H49=CRQ!$A$1,L49,"")</f>
        <v/>
      </c>
      <c r="P49" s="16" t="str">
        <f>IF(I49=CRQ!$A$1-1,L49,"")</f>
        <v/>
      </c>
      <c r="Q49" s="8"/>
      <c r="R49" s="8"/>
      <c r="S49" s="1"/>
      <c r="T49" s="1"/>
      <c r="U49" s="1"/>
    </row>
    <row r="50" spans="1:21" ht="12.75" customHeight="1" x14ac:dyDescent="0.2">
      <c r="A50" s="14"/>
      <c r="B50" s="14" t="s">
        <v>19</v>
      </c>
      <c r="C50" s="14"/>
      <c r="D50" s="14"/>
      <c r="E50" s="14"/>
      <c r="F50" s="91"/>
      <c r="G50" s="14"/>
      <c r="H50" s="15">
        <v>42894</v>
      </c>
      <c r="I50" s="15">
        <v>42953</v>
      </c>
      <c r="J50" s="122"/>
      <c r="K50" s="14" t="str">
        <f t="shared" si="8"/>
        <v>OUI</v>
      </c>
      <c r="L50" s="16" t="str">
        <f t="shared" si="9"/>
        <v>Z</v>
      </c>
      <c r="M50" s="16" t="str">
        <f t="shared" si="10"/>
        <v>Z</v>
      </c>
      <c r="N50" s="16" t="str">
        <f t="shared" si="11"/>
        <v/>
      </c>
      <c r="O50" s="16" t="str">
        <f>IF(H50=CRQ!$A$1,L50,"")</f>
        <v/>
      </c>
      <c r="P50" s="16" t="str">
        <f>IF(I50=CRQ!$A$1-1,L50,"")</f>
        <v/>
      </c>
      <c r="Q50" s="8"/>
      <c r="R50" s="8"/>
      <c r="S50" s="1"/>
      <c r="T50" s="1"/>
      <c r="U50" s="1"/>
    </row>
    <row r="51" spans="1:21" ht="12.75" customHeight="1" x14ac:dyDescent="0.2">
      <c r="A51" s="14"/>
      <c r="B51" s="14" t="s">
        <v>19</v>
      </c>
      <c r="C51" s="14"/>
      <c r="D51" s="14"/>
      <c r="E51" s="14"/>
      <c r="F51" s="91"/>
      <c r="G51" s="14"/>
      <c r="H51" s="15">
        <v>42894</v>
      </c>
      <c r="I51" s="15">
        <v>42953</v>
      </c>
      <c r="J51" s="122"/>
      <c r="K51" s="14" t="str">
        <f t="shared" si="8"/>
        <v>OUI</v>
      </c>
      <c r="L51" s="16" t="str">
        <f t="shared" si="9"/>
        <v>Z</v>
      </c>
      <c r="M51" s="16" t="str">
        <f t="shared" si="10"/>
        <v>Z</v>
      </c>
      <c r="N51" s="16" t="str">
        <f t="shared" si="11"/>
        <v/>
      </c>
      <c r="O51" s="16" t="str">
        <f>IF(H51=CRQ!$A$1,L51,"")</f>
        <v/>
      </c>
      <c r="P51" s="16" t="str">
        <f>IF(I51=CRQ!$A$1-1,L51,"")</f>
        <v/>
      </c>
      <c r="Q51" s="8"/>
      <c r="R51" s="8"/>
      <c r="S51" s="1"/>
      <c r="T51" s="1"/>
      <c r="U51" s="1"/>
    </row>
    <row r="52" spans="1:21" ht="12.75" customHeight="1" x14ac:dyDescent="0.2">
      <c r="A52" s="14"/>
      <c r="B52" s="14" t="s">
        <v>19</v>
      </c>
      <c r="C52" s="14"/>
      <c r="D52" s="14"/>
      <c r="E52" s="14"/>
      <c r="F52" s="91"/>
      <c r="G52" s="14"/>
      <c r="H52" s="15">
        <v>42894</v>
      </c>
      <c r="I52" s="15">
        <v>42953</v>
      </c>
      <c r="J52" s="122"/>
      <c r="K52" s="14" t="str">
        <f t="shared" si="8"/>
        <v>OUI</v>
      </c>
      <c r="L52" s="16" t="str">
        <f t="shared" si="9"/>
        <v>Z</v>
      </c>
      <c r="M52" s="16" t="str">
        <f t="shared" si="10"/>
        <v>Z</v>
      </c>
      <c r="N52" s="16" t="str">
        <f t="shared" si="11"/>
        <v/>
      </c>
      <c r="O52" s="16" t="str">
        <f>IF(H52=CRQ!$A$1,L52,"")</f>
        <v/>
      </c>
      <c r="P52" s="16" t="str">
        <f>IF(I52=CRQ!$A$1-1,L52,"")</f>
        <v/>
      </c>
      <c r="Q52" s="8"/>
      <c r="R52" s="8"/>
      <c r="S52" s="1"/>
      <c r="T52" s="1"/>
      <c r="U52" s="1"/>
    </row>
    <row r="53" spans="1:21" ht="12.75" customHeight="1" x14ac:dyDescent="0.2">
      <c r="A53" s="14"/>
      <c r="B53" s="14" t="s">
        <v>19</v>
      </c>
      <c r="C53" s="14"/>
      <c r="D53" s="14"/>
      <c r="E53" s="14"/>
      <c r="F53" s="91"/>
      <c r="G53" s="14"/>
      <c r="H53" s="15">
        <v>42894</v>
      </c>
      <c r="I53" s="15">
        <v>42953</v>
      </c>
      <c r="J53" s="122"/>
      <c r="K53" s="14" t="str">
        <f t="shared" si="8"/>
        <v>OUI</v>
      </c>
      <c r="L53" s="16" t="str">
        <f t="shared" si="9"/>
        <v>Z</v>
      </c>
      <c r="M53" s="16" t="str">
        <f t="shared" si="10"/>
        <v>Z</v>
      </c>
      <c r="N53" s="16" t="str">
        <f t="shared" si="11"/>
        <v/>
      </c>
      <c r="O53" s="16" t="str">
        <f>IF(H53=CRQ!$A$1,L53,"")</f>
        <v/>
      </c>
      <c r="P53" s="16" t="str">
        <f>IF(I53=CRQ!$A$1-1,L53,"")</f>
        <v/>
      </c>
      <c r="Q53" s="8"/>
      <c r="R53" s="8"/>
      <c r="S53" s="1"/>
      <c r="T53" s="1"/>
      <c r="U53" s="1"/>
    </row>
    <row r="54" spans="1:21" ht="12.75" customHeight="1" x14ac:dyDescent="0.2">
      <c r="A54" s="14"/>
      <c r="B54" s="14" t="s">
        <v>19</v>
      </c>
      <c r="C54" s="14"/>
      <c r="D54" s="14"/>
      <c r="E54" s="14"/>
      <c r="F54" s="91"/>
      <c r="G54" s="14"/>
      <c r="H54" s="15">
        <v>42894</v>
      </c>
      <c r="I54" s="15">
        <v>42953</v>
      </c>
      <c r="J54" s="122"/>
      <c r="K54" s="14" t="str">
        <f t="shared" si="8"/>
        <v>OUI</v>
      </c>
      <c r="L54" s="16" t="str">
        <f t="shared" si="9"/>
        <v>Z</v>
      </c>
      <c r="M54" s="16" t="str">
        <f t="shared" si="10"/>
        <v>Z</v>
      </c>
      <c r="N54" s="16" t="str">
        <f t="shared" si="11"/>
        <v/>
      </c>
      <c r="O54" s="16" t="str">
        <f>IF(H54=CRQ!$A$1,L54,"")</f>
        <v/>
      </c>
      <c r="P54" s="16" t="str">
        <f>IF(I54=CRQ!$A$1-1,L54,"")</f>
        <v/>
      </c>
      <c r="Q54" s="8"/>
      <c r="R54" s="8"/>
      <c r="S54" s="1"/>
      <c r="T54" s="1"/>
      <c r="U54" s="1"/>
    </row>
    <row r="55" spans="1:21" ht="12.75" customHeight="1" x14ac:dyDescent="0.2">
      <c r="A55" s="14"/>
      <c r="B55" s="14" t="s">
        <v>19</v>
      </c>
      <c r="C55" s="14"/>
      <c r="D55" s="14"/>
      <c r="E55" s="14"/>
      <c r="F55" s="91"/>
      <c r="G55" s="14"/>
      <c r="H55" s="15">
        <v>42894</v>
      </c>
      <c r="I55" s="15">
        <v>42953</v>
      </c>
      <c r="J55" s="122"/>
      <c r="K55" s="14" t="str">
        <f t="shared" si="8"/>
        <v>OUI</v>
      </c>
      <c r="L55" s="16" t="str">
        <f t="shared" si="9"/>
        <v>Z</v>
      </c>
      <c r="M55" s="16" t="str">
        <f t="shared" si="10"/>
        <v>Z</v>
      </c>
      <c r="N55" s="16" t="str">
        <f t="shared" si="11"/>
        <v/>
      </c>
      <c r="O55" s="16" t="str">
        <f>IF(H55=CRQ!$A$1,L55,"")</f>
        <v/>
      </c>
      <c r="P55" s="16" t="str">
        <f>IF(I55=CRQ!$A$1-1,L55,"")</f>
        <v/>
      </c>
      <c r="Q55" s="8"/>
      <c r="R55" s="8"/>
      <c r="S55" s="1"/>
      <c r="T55" s="1"/>
      <c r="U55" s="1"/>
    </row>
    <row r="56" spans="1:21" ht="12.75" customHeight="1" x14ac:dyDescent="0.2">
      <c r="A56" s="14"/>
      <c r="B56" s="14" t="s">
        <v>19</v>
      </c>
      <c r="C56" s="14"/>
      <c r="D56" s="14"/>
      <c r="E56" s="14"/>
      <c r="F56" s="91"/>
      <c r="G56" s="14"/>
      <c r="H56" s="15">
        <v>42894</v>
      </c>
      <c r="I56" s="15">
        <v>42953</v>
      </c>
      <c r="J56" s="122"/>
      <c r="K56" s="14" t="str">
        <f t="shared" si="8"/>
        <v>OUI</v>
      </c>
      <c r="L56" s="16" t="str">
        <f t="shared" si="9"/>
        <v>Z</v>
      </c>
      <c r="M56" s="16" t="str">
        <f t="shared" si="10"/>
        <v>Z</v>
      </c>
      <c r="N56" s="16" t="str">
        <f t="shared" si="11"/>
        <v/>
      </c>
      <c r="O56" s="16" t="str">
        <f>IF(H56=CRQ!$A$1,L56,"")</f>
        <v/>
      </c>
      <c r="P56" s="16" t="str">
        <f>IF(I56=CRQ!$A$1-1,L56,"")</f>
        <v/>
      </c>
      <c r="Q56" s="8"/>
      <c r="R56" s="8"/>
      <c r="S56" s="1"/>
      <c r="T56" s="1"/>
      <c r="U56" s="1"/>
    </row>
    <row r="57" spans="1:21" ht="12.75" customHeight="1" x14ac:dyDescent="0.2">
      <c r="A57" s="14"/>
      <c r="B57" s="14" t="s">
        <v>20</v>
      </c>
      <c r="C57" s="14"/>
      <c r="D57" s="14"/>
      <c r="E57" s="14"/>
      <c r="F57" s="91"/>
      <c r="G57" s="14"/>
      <c r="H57" s="15">
        <v>42894</v>
      </c>
      <c r="I57" s="15">
        <v>42953</v>
      </c>
      <c r="J57" s="122"/>
      <c r="K57" s="14" t="str">
        <f t="shared" si="8"/>
        <v>OUI</v>
      </c>
      <c r="L57" s="16" t="str">
        <f t="shared" si="9"/>
        <v>Z</v>
      </c>
      <c r="M57" s="16" t="str">
        <f t="shared" si="10"/>
        <v>Z</v>
      </c>
      <c r="N57" s="16" t="str">
        <f t="shared" si="11"/>
        <v/>
      </c>
      <c r="O57" s="16" t="str">
        <f>IF(H57=CRQ!$A$1,L57,"")</f>
        <v/>
      </c>
      <c r="P57" s="16" t="str">
        <f>IF(I57=CRQ!$A$1-1,L57,"")</f>
        <v/>
      </c>
      <c r="Q57" s="8"/>
      <c r="R57" s="8"/>
      <c r="S57" s="1"/>
      <c r="T57" s="1"/>
      <c r="U57" s="1"/>
    </row>
    <row r="58" spans="1:21" ht="12.75" customHeight="1" x14ac:dyDescent="0.2">
      <c r="A58" s="14"/>
      <c r="B58" s="14" t="s">
        <v>20</v>
      </c>
      <c r="C58" s="14"/>
      <c r="D58" s="14"/>
      <c r="E58" s="14"/>
      <c r="F58" s="91"/>
      <c r="G58" s="14"/>
      <c r="H58" s="15">
        <v>42894</v>
      </c>
      <c r="I58" s="15">
        <v>42953</v>
      </c>
      <c r="J58" s="122"/>
      <c r="K58" s="14" t="str">
        <f t="shared" si="8"/>
        <v>OUI</v>
      </c>
      <c r="L58" s="16" t="str">
        <f t="shared" si="9"/>
        <v>Z</v>
      </c>
      <c r="M58" s="16" t="str">
        <f t="shared" si="10"/>
        <v>Z</v>
      </c>
      <c r="N58" s="16" t="str">
        <f t="shared" si="11"/>
        <v/>
      </c>
      <c r="O58" s="16" t="str">
        <f>IF(H58=CRQ!$A$1,L58,"")</f>
        <v/>
      </c>
      <c r="P58" s="16" t="str">
        <f>IF(I58=CRQ!$A$1-1,L58,"")</f>
        <v/>
      </c>
      <c r="Q58" s="8"/>
      <c r="R58" s="8"/>
      <c r="S58" s="1"/>
      <c r="T58" s="1"/>
      <c r="U58" s="1"/>
    </row>
    <row r="59" spans="1:21" ht="12.75" customHeight="1" x14ac:dyDescent="0.2">
      <c r="A59" s="14"/>
      <c r="B59" s="14" t="s">
        <v>20</v>
      </c>
      <c r="C59" s="14"/>
      <c r="D59" s="14"/>
      <c r="E59" s="14"/>
      <c r="F59" s="91"/>
      <c r="G59" s="14"/>
      <c r="H59" s="15">
        <v>42894</v>
      </c>
      <c r="I59" s="15">
        <v>42953</v>
      </c>
      <c r="J59" s="122"/>
      <c r="K59" s="14" t="str">
        <f t="shared" si="8"/>
        <v>OUI</v>
      </c>
      <c r="L59" s="16" t="str">
        <f t="shared" si="9"/>
        <v>Z</v>
      </c>
      <c r="M59" s="16" t="str">
        <f t="shared" si="10"/>
        <v>Z</v>
      </c>
      <c r="N59" s="16" t="str">
        <f t="shared" si="11"/>
        <v/>
      </c>
      <c r="O59" s="16" t="str">
        <f>IF(H59=CRQ!$A$1,L59,"")</f>
        <v/>
      </c>
      <c r="P59" s="16" t="str">
        <f>IF(I59=CRQ!$A$1-1,L59,"")</f>
        <v/>
      </c>
      <c r="Q59" s="8"/>
      <c r="R59" s="8"/>
      <c r="S59" s="1"/>
      <c r="T59" s="1"/>
      <c r="U59" s="1"/>
    </row>
    <row r="60" spans="1:21" ht="12.75" customHeight="1" x14ac:dyDescent="0.2">
      <c r="A60" s="14"/>
      <c r="B60" s="14" t="s">
        <v>20</v>
      </c>
      <c r="C60" s="14"/>
      <c r="D60" s="14"/>
      <c r="E60" s="14"/>
      <c r="F60" s="91"/>
      <c r="G60" s="14"/>
      <c r="H60" s="15">
        <v>42894</v>
      </c>
      <c r="I60" s="15">
        <v>42953</v>
      </c>
      <c r="J60" s="122"/>
      <c r="K60" s="14" t="str">
        <f t="shared" si="8"/>
        <v>OUI</v>
      </c>
      <c r="L60" s="16" t="str">
        <f t="shared" si="9"/>
        <v>Z</v>
      </c>
      <c r="M60" s="16" t="str">
        <f t="shared" si="10"/>
        <v>Z</v>
      </c>
      <c r="N60" s="16" t="str">
        <f t="shared" si="11"/>
        <v/>
      </c>
      <c r="O60" s="16" t="str">
        <f>IF(H60=CRQ!$A$1,L60,"")</f>
        <v/>
      </c>
      <c r="P60" s="16" t="str">
        <f>IF(I60=CRQ!$A$1-1,L60,"")</f>
        <v/>
      </c>
      <c r="Q60" s="8"/>
      <c r="R60" s="8"/>
      <c r="S60" s="1"/>
      <c r="T60" s="1"/>
      <c r="U60" s="1"/>
    </row>
    <row r="61" spans="1:21" ht="12.75" customHeight="1" x14ac:dyDescent="0.2">
      <c r="A61" s="14"/>
      <c r="B61" s="14" t="s">
        <v>20</v>
      </c>
      <c r="C61" s="14"/>
      <c r="D61" s="14"/>
      <c r="E61" s="14"/>
      <c r="F61" s="91"/>
      <c r="G61" s="14"/>
      <c r="H61" s="15">
        <v>42894</v>
      </c>
      <c r="I61" s="15">
        <v>42953</v>
      </c>
      <c r="J61" s="122"/>
      <c r="K61" s="14" t="str">
        <f t="shared" si="8"/>
        <v>OUI</v>
      </c>
      <c r="L61" s="16" t="str">
        <f t="shared" si="9"/>
        <v>Z</v>
      </c>
      <c r="M61" s="16" t="str">
        <f t="shared" si="10"/>
        <v>Z</v>
      </c>
      <c r="N61" s="16" t="str">
        <f t="shared" si="11"/>
        <v/>
      </c>
      <c r="O61" s="16" t="str">
        <f>IF(H61=CRQ!$A$1,L61,"")</f>
        <v/>
      </c>
      <c r="P61" s="16" t="str">
        <f>IF(I61=CRQ!$A$1-1,L61,"")</f>
        <v/>
      </c>
      <c r="Q61" s="8"/>
      <c r="R61" s="8"/>
      <c r="S61" s="1"/>
      <c r="T61" s="1"/>
      <c r="U61" s="1"/>
    </row>
    <row r="62" spans="1:21" ht="12.75" customHeight="1" x14ac:dyDescent="0.2">
      <c r="A62" s="14"/>
      <c r="B62" s="14" t="s">
        <v>20</v>
      </c>
      <c r="C62" s="14"/>
      <c r="D62" s="14"/>
      <c r="E62" s="14"/>
      <c r="F62" s="91"/>
      <c r="G62" s="14"/>
      <c r="H62" s="15">
        <v>42894</v>
      </c>
      <c r="I62" s="15">
        <v>42953</v>
      </c>
      <c r="J62" s="122"/>
      <c r="K62" s="14" t="str">
        <f t="shared" si="8"/>
        <v>OUI</v>
      </c>
      <c r="L62" s="16" t="str">
        <f t="shared" si="9"/>
        <v>Z</v>
      </c>
      <c r="M62" s="16" t="str">
        <f t="shared" si="10"/>
        <v>Z</v>
      </c>
      <c r="N62" s="16" t="str">
        <f t="shared" si="11"/>
        <v/>
      </c>
      <c r="O62" s="16" t="str">
        <f>IF(H62=CRQ!$A$1,L62,"")</f>
        <v/>
      </c>
      <c r="P62" s="16" t="str">
        <f>IF(I62=CRQ!$A$1-1,L62,"")</f>
        <v/>
      </c>
      <c r="Q62" s="8"/>
      <c r="R62" s="8"/>
      <c r="S62" s="1"/>
      <c r="T62" s="1"/>
      <c r="U62" s="1"/>
    </row>
    <row r="63" spans="1:21" ht="12.75" customHeight="1" x14ac:dyDescent="0.2">
      <c r="A63" s="14"/>
      <c r="B63" s="14" t="s">
        <v>20</v>
      </c>
      <c r="C63" s="14"/>
      <c r="D63" s="14"/>
      <c r="E63" s="14"/>
      <c r="F63" s="91"/>
      <c r="G63" s="14"/>
      <c r="H63" s="15">
        <v>42894</v>
      </c>
      <c r="I63" s="15">
        <v>42953</v>
      </c>
      <c r="J63" s="122"/>
      <c r="K63" s="14" t="str">
        <f t="shared" si="8"/>
        <v>OUI</v>
      </c>
      <c r="L63" s="16" t="str">
        <f t="shared" si="9"/>
        <v>Z</v>
      </c>
      <c r="M63" s="16" t="str">
        <f t="shared" si="10"/>
        <v>Z</v>
      </c>
      <c r="N63" s="16" t="str">
        <f t="shared" si="11"/>
        <v/>
      </c>
      <c r="O63" s="16" t="str">
        <f>IF(H63=CRQ!$A$1,L63,"")</f>
        <v/>
      </c>
      <c r="P63" s="16" t="str">
        <f>IF(I63=CRQ!$A$1-1,L63,"")</f>
        <v/>
      </c>
      <c r="Q63" s="8"/>
      <c r="R63" s="8"/>
      <c r="S63" s="1"/>
      <c r="T63" s="1"/>
      <c r="U63" s="1"/>
    </row>
    <row r="64" spans="1:21" ht="12.75" customHeight="1" x14ac:dyDescent="0.2">
      <c r="A64" s="14"/>
      <c r="B64" s="14" t="s">
        <v>20</v>
      </c>
      <c r="C64" s="14"/>
      <c r="D64" s="14"/>
      <c r="E64" s="14"/>
      <c r="F64" s="91"/>
      <c r="G64" s="14"/>
      <c r="H64" s="15">
        <v>42894</v>
      </c>
      <c r="I64" s="15">
        <v>42953</v>
      </c>
      <c r="J64" s="122"/>
      <c r="K64" s="14" t="str">
        <f t="shared" si="8"/>
        <v>OUI</v>
      </c>
      <c r="L64" s="16" t="str">
        <f t="shared" si="9"/>
        <v>Z</v>
      </c>
      <c r="M64" s="16" t="str">
        <f t="shared" si="10"/>
        <v>Z</v>
      </c>
      <c r="N64" s="16" t="str">
        <f t="shared" si="11"/>
        <v/>
      </c>
      <c r="O64" s="16" t="str">
        <f>IF(H64=CRQ!$A$1,L64,"")</f>
        <v/>
      </c>
      <c r="P64" s="16" t="str">
        <f>IF(I64=CRQ!$A$1-1,L64,"")</f>
        <v/>
      </c>
      <c r="Q64" s="8"/>
      <c r="R64" s="8"/>
      <c r="S64" s="1"/>
      <c r="T64" s="1"/>
      <c r="U64" s="1"/>
    </row>
    <row r="65" spans="1:21" ht="12.75" customHeight="1" x14ac:dyDescent="0.2">
      <c r="A65" s="14"/>
      <c r="B65" s="14" t="s">
        <v>20</v>
      </c>
      <c r="C65" s="14"/>
      <c r="D65" s="14"/>
      <c r="E65" s="14"/>
      <c r="F65" s="91"/>
      <c r="G65" s="14"/>
      <c r="H65" s="15">
        <v>42894</v>
      </c>
      <c r="I65" s="15">
        <v>42953</v>
      </c>
      <c r="J65" s="122"/>
      <c r="K65" s="14" t="str">
        <f t="shared" si="8"/>
        <v>OUI</v>
      </c>
      <c r="L65" s="16" t="str">
        <f t="shared" si="9"/>
        <v>Z</v>
      </c>
      <c r="M65" s="16" t="str">
        <f t="shared" si="10"/>
        <v>Z</v>
      </c>
      <c r="N65" s="16" t="str">
        <f t="shared" si="11"/>
        <v/>
      </c>
      <c r="O65" s="16" t="str">
        <f>IF(H65=CRQ!$A$1,L65,"")</f>
        <v/>
      </c>
      <c r="P65" s="16" t="str">
        <f>IF(I65=CRQ!$A$1-1,L65,"")</f>
        <v/>
      </c>
      <c r="Q65" s="8"/>
      <c r="R65" s="8"/>
      <c r="S65" s="1"/>
      <c r="T65" s="1"/>
      <c r="U65" s="1"/>
    </row>
    <row r="66" spans="1:21" ht="12.75" customHeight="1" x14ac:dyDescent="0.2">
      <c r="A66" s="14"/>
      <c r="B66" s="14" t="s">
        <v>20</v>
      </c>
      <c r="C66" s="14"/>
      <c r="D66" s="14"/>
      <c r="E66" s="14"/>
      <c r="F66" s="91"/>
      <c r="G66" s="14"/>
      <c r="H66" s="15">
        <v>42894</v>
      </c>
      <c r="I66" s="15">
        <v>42953</v>
      </c>
      <c r="J66" s="122"/>
      <c r="K66" s="14" t="str">
        <f t="shared" si="8"/>
        <v>OUI</v>
      </c>
      <c r="L66" s="16" t="str">
        <f t="shared" si="9"/>
        <v>Z</v>
      </c>
      <c r="M66" s="16" t="str">
        <f t="shared" si="10"/>
        <v>Z</v>
      </c>
      <c r="N66" s="16" t="str">
        <f t="shared" si="11"/>
        <v/>
      </c>
      <c r="O66" s="16" t="str">
        <f>IF(H66=CRQ!$A$1,L66,"")</f>
        <v/>
      </c>
      <c r="P66" s="16" t="str">
        <f>IF(I66=CRQ!$A$1-1,L66,"")</f>
        <v/>
      </c>
      <c r="Q66" s="8"/>
      <c r="R66" s="8"/>
      <c r="S66" s="1"/>
      <c r="T66" s="1"/>
      <c r="U66" s="1"/>
    </row>
    <row r="67" spans="1:21" ht="12.75" customHeight="1" x14ac:dyDescent="0.2">
      <c r="A67" s="14"/>
      <c r="B67" s="14" t="s">
        <v>20</v>
      </c>
      <c r="C67" s="14"/>
      <c r="D67" s="14"/>
      <c r="E67" s="14"/>
      <c r="F67" s="91"/>
      <c r="G67" s="14"/>
      <c r="H67" s="15">
        <v>42894</v>
      </c>
      <c r="I67" s="15">
        <v>42953</v>
      </c>
      <c r="J67" s="122"/>
      <c r="K67" s="14" t="str">
        <f t="shared" si="8"/>
        <v>OUI</v>
      </c>
      <c r="L67" s="16" t="str">
        <f t="shared" si="9"/>
        <v>Z</v>
      </c>
      <c r="M67" s="16" t="str">
        <f t="shared" si="10"/>
        <v>Z</v>
      </c>
      <c r="N67" s="16" t="str">
        <f t="shared" si="11"/>
        <v/>
      </c>
      <c r="O67" s="16" t="str">
        <f>IF(H67=CRQ!$A$1,L67,"")</f>
        <v/>
      </c>
      <c r="P67" s="16" t="str">
        <f>IF(I67=CRQ!$A$1-1,L67,"")</f>
        <v/>
      </c>
      <c r="Q67" s="8"/>
      <c r="R67" s="8"/>
      <c r="S67" s="1"/>
      <c r="T67" s="1"/>
      <c r="U67" s="1"/>
    </row>
    <row r="68" spans="1:21" ht="12.75" customHeight="1" x14ac:dyDescent="0.2">
      <c r="A68" s="14"/>
      <c r="B68" s="14" t="s">
        <v>20</v>
      </c>
      <c r="C68" s="14"/>
      <c r="D68" s="14"/>
      <c r="E68" s="14"/>
      <c r="F68" s="91"/>
      <c r="G68" s="14"/>
      <c r="H68" s="15">
        <v>42894</v>
      </c>
      <c r="I68" s="15">
        <v>42953</v>
      </c>
      <c r="J68" s="122"/>
      <c r="K68" s="14" t="str">
        <f t="shared" ref="K68:K83" si="12">IF(AND($K$2&gt;=H68,$K$2&lt;=I68),"OUI","NON")</f>
        <v>OUI</v>
      </c>
      <c r="L68" s="16" t="str">
        <f t="shared" ref="L68:L83" si="13">IF(OR(B68="CES",B68="CNE",B68="LTN",B68="SLT",B68="ASP"),"X",IF(OR(B68="ACH",B68="ADC",B68="ADJ",B68="MAJ",B68="MJR",B68="MDL",B68="MCH",B68="MDC",B68="SGT",B68="SGC",B68="SCH"),"Y","Z"))</f>
        <v>Z</v>
      </c>
      <c r="M68" s="16" t="str">
        <f t="shared" ref="M68:M83" si="14">IF(K68="OUI",L68,"")</f>
        <v>Z</v>
      </c>
      <c r="N68" s="16" t="str">
        <f t="shared" ref="N68:N83" si="15">IF(C68="R",M68,"")</f>
        <v/>
      </c>
      <c r="O68" s="16" t="str">
        <f>IF(H68=CRQ!$A$1,L68,"")</f>
        <v/>
      </c>
      <c r="P68" s="16" t="str">
        <f>IF(I68=CRQ!$A$1-1,L68,"")</f>
        <v/>
      </c>
      <c r="Q68" s="8"/>
      <c r="R68" s="8"/>
      <c r="S68" s="1"/>
      <c r="T68" s="1"/>
      <c r="U68" s="1"/>
    </row>
    <row r="69" spans="1:21" ht="12.75" customHeight="1" x14ac:dyDescent="0.2">
      <c r="A69" s="14"/>
      <c r="B69" s="14" t="s">
        <v>20</v>
      </c>
      <c r="C69" s="14"/>
      <c r="D69" s="14"/>
      <c r="E69" s="14"/>
      <c r="F69" s="91"/>
      <c r="G69" s="14"/>
      <c r="H69" s="15">
        <v>42894</v>
      </c>
      <c r="I69" s="15">
        <v>42953</v>
      </c>
      <c r="J69" s="122"/>
      <c r="K69" s="19" t="str">
        <f t="shared" si="12"/>
        <v>OUI</v>
      </c>
      <c r="L69" s="16" t="str">
        <f t="shared" si="13"/>
        <v>Z</v>
      </c>
      <c r="M69" s="16" t="str">
        <f t="shared" si="14"/>
        <v>Z</v>
      </c>
      <c r="N69" s="16" t="str">
        <f t="shared" si="15"/>
        <v/>
      </c>
      <c r="O69" s="16" t="str">
        <f>IF(H69=CRQ!$A$1,L69,"")</f>
        <v/>
      </c>
      <c r="P69" s="16" t="str">
        <f>IF(I69=CRQ!$A$1-1,L69,"")</f>
        <v/>
      </c>
      <c r="Q69" s="8"/>
      <c r="R69" s="8"/>
      <c r="S69" s="1"/>
      <c r="T69" s="1"/>
      <c r="U69" s="1"/>
    </row>
    <row r="70" spans="1:21" ht="12.75" customHeight="1" x14ac:dyDescent="0.2">
      <c r="A70" s="14"/>
      <c r="B70" s="14" t="s">
        <v>20</v>
      </c>
      <c r="C70" s="14"/>
      <c r="D70" s="14"/>
      <c r="E70" s="14"/>
      <c r="F70" s="91"/>
      <c r="G70" s="14"/>
      <c r="H70" s="15">
        <v>42894</v>
      </c>
      <c r="I70" s="15">
        <v>42953</v>
      </c>
      <c r="J70" s="122"/>
      <c r="K70" s="14" t="str">
        <f t="shared" si="12"/>
        <v>OUI</v>
      </c>
      <c r="L70" s="16" t="str">
        <f t="shared" si="13"/>
        <v>Z</v>
      </c>
      <c r="M70" s="16" t="str">
        <f t="shared" si="14"/>
        <v>Z</v>
      </c>
      <c r="N70" s="16" t="str">
        <f t="shared" si="15"/>
        <v/>
      </c>
      <c r="O70" s="16" t="str">
        <f>IF(H70=CRQ!$A$1,L70,"")</f>
        <v/>
      </c>
      <c r="P70" s="16" t="str">
        <f>IF(I70=CRQ!$A$1-1,L70,"")</f>
        <v/>
      </c>
      <c r="Q70" s="8"/>
      <c r="R70" s="8"/>
      <c r="S70" s="1"/>
      <c r="T70" s="1"/>
      <c r="U70" s="1"/>
    </row>
    <row r="71" spans="1:21" ht="12.75" customHeight="1" x14ac:dyDescent="0.2">
      <c r="A71" s="14"/>
      <c r="B71" s="14" t="s">
        <v>20</v>
      </c>
      <c r="C71" s="14"/>
      <c r="D71" s="14"/>
      <c r="E71" s="14"/>
      <c r="F71" s="91"/>
      <c r="G71" s="14"/>
      <c r="H71" s="15">
        <v>42894</v>
      </c>
      <c r="I71" s="15">
        <v>42953</v>
      </c>
      <c r="J71" s="122"/>
      <c r="K71" s="14" t="str">
        <f t="shared" si="12"/>
        <v>OUI</v>
      </c>
      <c r="L71" s="16" t="str">
        <f t="shared" si="13"/>
        <v>Z</v>
      </c>
      <c r="M71" s="16" t="str">
        <f t="shared" si="14"/>
        <v>Z</v>
      </c>
      <c r="N71" s="16" t="str">
        <f t="shared" si="15"/>
        <v/>
      </c>
      <c r="O71" s="16" t="str">
        <f>IF(H71=CRQ!$A$1,L71,"")</f>
        <v/>
      </c>
      <c r="P71" s="16" t="str">
        <f>IF(I71=CRQ!$A$1-1,L71,"")</f>
        <v/>
      </c>
      <c r="Q71" s="8"/>
      <c r="R71" s="8"/>
      <c r="S71" s="1"/>
      <c r="T71" s="1"/>
      <c r="U71" s="1"/>
    </row>
    <row r="72" spans="1:21" ht="12.75" customHeight="1" x14ac:dyDescent="0.2">
      <c r="A72" s="14"/>
      <c r="B72" s="14" t="s">
        <v>20</v>
      </c>
      <c r="C72" s="14"/>
      <c r="D72" s="14"/>
      <c r="E72" s="14"/>
      <c r="F72" s="91"/>
      <c r="G72" s="14"/>
      <c r="H72" s="15">
        <v>42894</v>
      </c>
      <c r="I72" s="15">
        <v>42953</v>
      </c>
      <c r="J72" s="122"/>
      <c r="K72" s="14" t="str">
        <f t="shared" si="12"/>
        <v>OUI</v>
      </c>
      <c r="L72" s="16" t="str">
        <f t="shared" si="13"/>
        <v>Z</v>
      </c>
      <c r="M72" s="16" t="str">
        <f t="shared" si="14"/>
        <v>Z</v>
      </c>
      <c r="N72" s="16" t="str">
        <f t="shared" si="15"/>
        <v/>
      </c>
      <c r="O72" s="16" t="str">
        <f>IF(H72=CRQ!$A$1,L72,"")</f>
        <v/>
      </c>
      <c r="P72" s="16" t="str">
        <f>IF(I72=CRQ!$A$1-1,L72,"")</f>
        <v/>
      </c>
      <c r="Q72" s="8"/>
      <c r="R72" s="8"/>
      <c r="S72" s="1"/>
      <c r="T72" s="1"/>
      <c r="U72" s="1"/>
    </row>
    <row r="73" spans="1:21" ht="12.75" customHeight="1" x14ac:dyDescent="0.2">
      <c r="A73" s="36"/>
      <c r="B73" s="36" t="s">
        <v>20</v>
      </c>
      <c r="C73" s="36"/>
      <c r="D73" s="36"/>
      <c r="E73" s="36"/>
      <c r="F73" s="97"/>
      <c r="G73" s="14"/>
      <c r="H73" s="15">
        <v>42894</v>
      </c>
      <c r="I73" s="15">
        <v>42953</v>
      </c>
      <c r="J73" s="122"/>
      <c r="K73" s="14" t="str">
        <f t="shared" si="12"/>
        <v>OUI</v>
      </c>
      <c r="L73" s="16" t="str">
        <f t="shared" si="13"/>
        <v>Z</v>
      </c>
      <c r="M73" s="16" t="str">
        <f t="shared" si="14"/>
        <v>Z</v>
      </c>
      <c r="N73" s="16" t="str">
        <f t="shared" si="15"/>
        <v/>
      </c>
      <c r="O73" s="16" t="str">
        <f>IF(H73=CRQ!$A$1,L73,"")</f>
        <v/>
      </c>
      <c r="P73" s="16" t="str">
        <f>IF(I73=CRQ!$A$1-1,L73,"")</f>
        <v/>
      </c>
      <c r="Q73" s="8"/>
      <c r="R73" s="8"/>
      <c r="S73" s="1"/>
      <c r="T73" s="1"/>
      <c r="U73" s="1"/>
    </row>
    <row r="74" spans="1:21" ht="12.75" customHeight="1" x14ac:dyDescent="0.2">
      <c r="A74" s="14"/>
      <c r="B74" s="14" t="s">
        <v>20</v>
      </c>
      <c r="C74" s="14"/>
      <c r="D74" s="14"/>
      <c r="E74" s="14"/>
      <c r="F74" s="91"/>
      <c r="G74" s="14"/>
      <c r="H74" s="15">
        <v>42894</v>
      </c>
      <c r="I74" s="15">
        <v>42953</v>
      </c>
      <c r="J74" s="122"/>
      <c r="K74" s="14" t="str">
        <f t="shared" si="12"/>
        <v>OUI</v>
      </c>
      <c r="L74" s="16" t="str">
        <f t="shared" si="13"/>
        <v>Z</v>
      </c>
      <c r="M74" s="16" t="str">
        <f t="shared" si="14"/>
        <v>Z</v>
      </c>
      <c r="N74" s="16" t="str">
        <f t="shared" si="15"/>
        <v/>
      </c>
      <c r="O74" s="16" t="str">
        <f>IF(H74=CRQ!$A$1,L74,"")</f>
        <v/>
      </c>
      <c r="P74" s="16" t="str">
        <f>IF(I74=CRQ!$A$1-1,L74,"")</f>
        <v/>
      </c>
      <c r="Q74" s="8"/>
      <c r="R74" s="8"/>
      <c r="S74" s="1"/>
      <c r="T74" s="1"/>
      <c r="U74" s="1"/>
    </row>
    <row r="75" spans="1:21" ht="12.75" customHeight="1" x14ac:dyDescent="0.2">
      <c r="A75" s="14"/>
      <c r="B75" s="14" t="s">
        <v>20</v>
      </c>
      <c r="C75" s="14"/>
      <c r="D75" s="14"/>
      <c r="E75" s="14"/>
      <c r="F75" s="91"/>
      <c r="G75" s="14"/>
      <c r="H75" s="15">
        <v>42894</v>
      </c>
      <c r="I75" s="15">
        <v>42953</v>
      </c>
      <c r="J75" s="122"/>
      <c r="K75" s="14" t="str">
        <f t="shared" si="12"/>
        <v>OUI</v>
      </c>
      <c r="L75" s="16" t="str">
        <f t="shared" si="13"/>
        <v>Z</v>
      </c>
      <c r="M75" s="16" t="str">
        <f t="shared" si="14"/>
        <v>Z</v>
      </c>
      <c r="N75" s="16" t="str">
        <f t="shared" si="15"/>
        <v/>
      </c>
      <c r="O75" s="16" t="str">
        <f>IF(H75=CRQ!$A$1,L75,"")</f>
        <v/>
      </c>
      <c r="P75" s="16" t="str">
        <f>IF(I75=CRQ!$A$1-1,L75,"")</f>
        <v/>
      </c>
      <c r="Q75" s="8"/>
      <c r="R75" s="8"/>
      <c r="S75" s="1"/>
      <c r="T75" s="1"/>
      <c r="U75" s="1"/>
    </row>
    <row r="76" spans="1:21" ht="12.75" customHeight="1" x14ac:dyDescent="0.2">
      <c r="A76" s="14"/>
      <c r="B76" s="14" t="s">
        <v>20</v>
      </c>
      <c r="C76" s="14"/>
      <c r="D76" s="14"/>
      <c r="E76" s="14"/>
      <c r="F76" s="91"/>
      <c r="G76" s="14"/>
      <c r="H76" s="15">
        <v>42894</v>
      </c>
      <c r="I76" s="15">
        <v>42953</v>
      </c>
      <c r="J76" s="122"/>
      <c r="K76" s="14" t="str">
        <f t="shared" si="12"/>
        <v>OUI</v>
      </c>
      <c r="L76" s="16" t="str">
        <f t="shared" si="13"/>
        <v>Z</v>
      </c>
      <c r="M76" s="16" t="str">
        <f t="shared" si="14"/>
        <v>Z</v>
      </c>
      <c r="N76" s="16" t="str">
        <f t="shared" si="15"/>
        <v/>
      </c>
      <c r="O76" s="16" t="str">
        <f>IF(H76=CRQ!$A$1,L76,"")</f>
        <v/>
      </c>
      <c r="P76" s="16" t="str">
        <f>IF(I76=CRQ!$A$1-1,L76,"")</f>
        <v/>
      </c>
      <c r="Q76" s="8"/>
      <c r="R76" s="8"/>
      <c r="S76" s="1"/>
      <c r="T76" s="1"/>
      <c r="U76" s="1"/>
    </row>
    <row r="77" spans="1:21" ht="12.75" customHeight="1" x14ac:dyDescent="0.2">
      <c r="A77" s="14"/>
      <c r="B77" s="14" t="s">
        <v>20</v>
      </c>
      <c r="C77" s="14"/>
      <c r="D77" s="14"/>
      <c r="E77" s="14"/>
      <c r="F77" s="91"/>
      <c r="G77" s="14"/>
      <c r="H77" s="15">
        <v>42894</v>
      </c>
      <c r="I77" s="15">
        <v>42953</v>
      </c>
      <c r="J77" s="122"/>
      <c r="K77" s="14" t="str">
        <f t="shared" si="12"/>
        <v>OUI</v>
      </c>
      <c r="L77" s="16" t="str">
        <f t="shared" si="13"/>
        <v>Z</v>
      </c>
      <c r="M77" s="16" t="str">
        <f t="shared" si="14"/>
        <v>Z</v>
      </c>
      <c r="N77" s="16" t="str">
        <f t="shared" si="15"/>
        <v/>
      </c>
      <c r="O77" s="16" t="str">
        <f>IF(H77=CRQ!$A$1,L77,"")</f>
        <v/>
      </c>
      <c r="P77" s="16" t="str">
        <f>IF(I77=CRQ!$A$1-1,L77,"")</f>
        <v/>
      </c>
      <c r="Q77" s="8"/>
      <c r="R77" s="8"/>
      <c r="S77" s="1"/>
      <c r="T77" s="1"/>
      <c r="U77" s="1"/>
    </row>
    <row r="78" spans="1:21" ht="12.75" customHeight="1" x14ac:dyDescent="0.2">
      <c r="A78" s="14"/>
      <c r="B78" s="14" t="s">
        <v>20</v>
      </c>
      <c r="C78" s="14"/>
      <c r="D78" s="14"/>
      <c r="E78" s="14"/>
      <c r="F78" s="91"/>
      <c r="G78" s="14"/>
      <c r="H78" s="15">
        <v>42894</v>
      </c>
      <c r="I78" s="15">
        <v>42953</v>
      </c>
      <c r="J78" s="122"/>
      <c r="K78" s="14" t="str">
        <f t="shared" si="12"/>
        <v>OUI</v>
      </c>
      <c r="L78" s="16" t="str">
        <f t="shared" si="13"/>
        <v>Z</v>
      </c>
      <c r="M78" s="16" t="str">
        <f t="shared" si="14"/>
        <v>Z</v>
      </c>
      <c r="N78" s="16" t="str">
        <f t="shared" si="15"/>
        <v/>
      </c>
      <c r="O78" s="16" t="str">
        <f>IF(H78=CRQ!$A$1,L78,"")</f>
        <v/>
      </c>
      <c r="P78" s="16" t="str">
        <f>IF(I78=CRQ!$A$1-1,L78,"")</f>
        <v/>
      </c>
      <c r="Q78" s="8"/>
      <c r="R78" s="8"/>
      <c r="S78" s="1"/>
      <c r="T78" s="1"/>
      <c r="U78" s="1"/>
    </row>
    <row r="79" spans="1:21" ht="12.75" customHeight="1" x14ac:dyDescent="0.2">
      <c r="A79" s="14"/>
      <c r="B79" s="14" t="s">
        <v>20</v>
      </c>
      <c r="C79" s="14"/>
      <c r="D79" s="14"/>
      <c r="E79" s="14"/>
      <c r="F79" s="91"/>
      <c r="G79" s="14"/>
      <c r="H79" s="15">
        <v>42894</v>
      </c>
      <c r="I79" s="15">
        <v>42953</v>
      </c>
      <c r="J79" s="122"/>
      <c r="K79" s="14" t="str">
        <f t="shared" si="12"/>
        <v>OUI</v>
      </c>
      <c r="L79" s="16" t="str">
        <f t="shared" si="13"/>
        <v>Z</v>
      </c>
      <c r="M79" s="16" t="str">
        <f t="shared" si="14"/>
        <v>Z</v>
      </c>
      <c r="N79" s="16" t="str">
        <f t="shared" si="15"/>
        <v/>
      </c>
      <c r="O79" s="16" t="str">
        <f>IF(H79=CRQ!$A$1,L79,"")</f>
        <v/>
      </c>
      <c r="P79" s="16" t="str">
        <f>IF(I79=CRQ!$A$1-1,L79,"")</f>
        <v/>
      </c>
      <c r="Q79" s="8"/>
      <c r="R79" s="8"/>
      <c r="S79" s="1"/>
      <c r="T79" s="1"/>
      <c r="U79" s="1"/>
    </row>
    <row r="80" spans="1:21" ht="12.75" customHeight="1" x14ac:dyDescent="0.2">
      <c r="A80" s="14"/>
      <c r="B80" s="14" t="s">
        <v>20</v>
      </c>
      <c r="C80" s="14"/>
      <c r="D80" s="14"/>
      <c r="E80" s="14"/>
      <c r="F80" s="91"/>
      <c r="G80" s="14"/>
      <c r="H80" s="15">
        <v>42894</v>
      </c>
      <c r="I80" s="15">
        <v>42953</v>
      </c>
      <c r="J80" s="122"/>
      <c r="K80" s="14" t="str">
        <f t="shared" si="12"/>
        <v>OUI</v>
      </c>
      <c r="L80" s="16" t="str">
        <f t="shared" si="13"/>
        <v>Z</v>
      </c>
      <c r="M80" s="16" t="str">
        <f t="shared" si="14"/>
        <v>Z</v>
      </c>
      <c r="N80" s="16" t="str">
        <f t="shared" si="15"/>
        <v/>
      </c>
      <c r="O80" s="16" t="str">
        <f>IF(H80=CRQ!$A$1,L80,"")</f>
        <v/>
      </c>
      <c r="P80" s="16" t="str">
        <f>IF(I80=CRQ!$A$1-1,L80,"")</f>
        <v/>
      </c>
      <c r="Q80" s="8"/>
      <c r="R80" s="8"/>
      <c r="S80" s="1"/>
      <c r="T80" s="1"/>
      <c r="U80" s="1"/>
    </row>
    <row r="81" spans="1:21" ht="12.75" customHeight="1" x14ac:dyDescent="0.2">
      <c r="A81" s="14"/>
      <c r="B81" s="14" t="s">
        <v>20</v>
      </c>
      <c r="C81" s="14"/>
      <c r="D81" s="14"/>
      <c r="E81" s="14"/>
      <c r="F81" s="91"/>
      <c r="G81" s="14"/>
      <c r="H81" s="15">
        <v>42894</v>
      </c>
      <c r="I81" s="15">
        <v>42953</v>
      </c>
      <c r="J81" s="122"/>
      <c r="K81" s="14" t="str">
        <f t="shared" si="12"/>
        <v>OUI</v>
      </c>
      <c r="L81" s="16" t="str">
        <f t="shared" si="13"/>
        <v>Z</v>
      </c>
      <c r="M81" s="16" t="str">
        <f t="shared" si="14"/>
        <v>Z</v>
      </c>
      <c r="N81" s="16" t="str">
        <f t="shared" si="15"/>
        <v/>
      </c>
      <c r="O81" s="16" t="str">
        <f>IF(H81=CRQ!$A$1,L81,"")</f>
        <v/>
      </c>
      <c r="P81" s="16" t="str">
        <f>IF(I81=CRQ!$A$1-1,L81,"")</f>
        <v/>
      </c>
      <c r="Q81" s="8"/>
      <c r="R81" s="8"/>
      <c r="S81" s="1"/>
      <c r="T81" s="1"/>
      <c r="U81" s="1"/>
    </row>
    <row r="82" spans="1:21" ht="12.75" customHeight="1" x14ac:dyDescent="0.2">
      <c r="A82" s="14"/>
      <c r="B82" s="14" t="s">
        <v>20</v>
      </c>
      <c r="C82" s="14"/>
      <c r="D82" s="14"/>
      <c r="E82" s="14"/>
      <c r="F82" s="91"/>
      <c r="G82" s="14"/>
      <c r="H82" s="15">
        <v>42894</v>
      </c>
      <c r="I82" s="15">
        <v>42953</v>
      </c>
      <c r="J82" s="122"/>
      <c r="K82" s="14" t="str">
        <f t="shared" si="12"/>
        <v>OUI</v>
      </c>
      <c r="L82" s="16" t="str">
        <f t="shared" si="13"/>
        <v>Z</v>
      </c>
      <c r="M82" s="16" t="str">
        <f t="shared" si="14"/>
        <v>Z</v>
      </c>
      <c r="N82" s="16" t="str">
        <f t="shared" si="15"/>
        <v/>
      </c>
      <c r="O82" s="16" t="str">
        <f>IF(H82=CRQ!$A$1,L82,"")</f>
        <v/>
      </c>
      <c r="P82" s="16" t="str">
        <f>IF(I82=CRQ!$A$1-1,L82,"")</f>
        <v/>
      </c>
      <c r="Q82" s="8"/>
      <c r="R82" s="8"/>
      <c r="S82" s="1"/>
      <c r="T82" s="1"/>
      <c r="U82" s="1"/>
    </row>
    <row r="83" spans="1:21" ht="12.75" customHeight="1" x14ac:dyDescent="0.2">
      <c r="A83" s="14"/>
      <c r="B83" s="14" t="s">
        <v>20</v>
      </c>
      <c r="C83" s="14"/>
      <c r="D83" s="14"/>
      <c r="E83" s="14"/>
      <c r="F83" s="91"/>
      <c r="G83" s="14"/>
      <c r="H83" s="15">
        <v>42894</v>
      </c>
      <c r="I83" s="15">
        <v>42953</v>
      </c>
      <c r="J83" s="122"/>
      <c r="K83" s="14" t="str">
        <f t="shared" si="12"/>
        <v>OUI</v>
      </c>
      <c r="L83" s="16" t="str">
        <f t="shared" si="13"/>
        <v>Z</v>
      </c>
      <c r="M83" s="16" t="str">
        <f t="shared" si="14"/>
        <v>Z</v>
      </c>
      <c r="N83" s="16" t="str">
        <f t="shared" si="15"/>
        <v/>
      </c>
      <c r="O83" s="16" t="str">
        <f>IF(H83=CRQ!$A$1,L83,"")</f>
        <v/>
      </c>
      <c r="P83" s="16" t="str">
        <f>IF(I83=CRQ!$A$1-1,L83,"")</f>
        <v/>
      </c>
      <c r="Q83" s="8"/>
      <c r="R83" s="8"/>
      <c r="S83" s="1"/>
      <c r="T83" s="1"/>
      <c r="U83" s="1"/>
    </row>
    <row r="84" spans="1:21" ht="12.75" customHeight="1" x14ac:dyDescent="0.2">
      <c r="A84" s="14"/>
      <c r="B84" s="14" t="s">
        <v>33</v>
      </c>
      <c r="C84" s="14"/>
      <c r="D84" s="14"/>
      <c r="E84" s="14"/>
      <c r="F84" s="91"/>
      <c r="G84" s="14"/>
      <c r="H84" s="15">
        <v>42898</v>
      </c>
      <c r="I84" s="15">
        <v>42953</v>
      </c>
      <c r="J84" s="122"/>
      <c r="K84" s="14" t="str">
        <f>IF(AND($K$2&gt;=H84,$K$2&lt;=I84),"OUI","NON")</f>
        <v>OUI</v>
      </c>
      <c r="L84" s="16" t="str">
        <f>IF(OR(B84="CES",B84="CNE",B84="LTN",B84="SLT",B84="ASP"),"X",IF(OR(B84="ACH",B84="ADC",B84="ADJ",B84="MAJ",B84="MJR",B84="MDL",B84="MCH",B84="MDC",B84="SGT",B84="SGC",B84="SCH"),"Y","Z"))</f>
        <v>Z</v>
      </c>
      <c r="M84" s="16" t="str">
        <f>IF(K84="OUI",L84,"")</f>
        <v>Z</v>
      </c>
      <c r="N84" s="16" t="str">
        <f>IF(C84="R",M84,"")</f>
        <v/>
      </c>
      <c r="O84" s="16" t="str">
        <f>IF(H84=CRQ!$A$1,L84,"")</f>
        <v/>
      </c>
      <c r="P84" s="16" t="str">
        <f>IF(I84=CRQ!$A$1-1,L84,"")</f>
        <v/>
      </c>
      <c r="Q84" s="17"/>
      <c r="R84" s="8"/>
      <c r="S84" s="1"/>
      <c r="T84" s="1"/>
      <c r="U84" s="1"/>
    </row>
    <row r="85" spans="1:21" ht="12.75" customHeight="1" x14ac:dyDescent="0.2">
      <c r="A85" s="14"/>
      <c r="B85" s="14" t="s">
        <v>20</v>
      </c>
      <c r="C85" s="14"/>
      <c r="D85" s="14"/>
      <c r="E85" s="14"/>
      <c r="F85" s="119"/>
      <c r="G85" s="14"/>
      <c r="H85" s="15">
        <v>42905</v>
      </c>
      <c r="I85" s="15">
        <v>42953</v>
      </c>
      <c r="J85" s="122"/>
      <c r="K85" s="14" t="str">
        <f>IF(AND($K$2&gt;=H85,$K$2&lt;=I85),"OUI","NON")</f>
        <v>OUI</v>
      </c>
      <c r="L85" s="16" t="str">
        <f>IF(OR(B85="CES",B85="CNE",B85="LTN",B85="SLT",B85="ASP"),"X",IF(OR(B85="ACH",B85="ADC",B85="ADJ",B85="MAJ",B85="MJR",B85="MDL",B85="MCH",B85="MDC",B85="SGT",B85="SGC",B85="SCH"),"Y","Z"))</f>
        <v>Z</v>
      </c>
      <c r="M85" s="16" t="str">
        <f>IF(K85="OUI",L85,"")</f>
        <v>Z</v>
      </c>
      <c r="N85" s="16" t="str">
        <f>IF(C85="R",M85,"")</f>
        <v/>
      </c>
      <c r="O85" s="16" t="str">
        <f>IF(H85=CRQ!$A$1,L85,"")</f>
        <v>Z</v>
      </c>
      <c r="P85" s="16" t="str">
        <f>IF(I85=CRQ!$A$1-1,L85,"")</f>
        <v/>
      </c>
    </row>
    <row r="86" spans="1:21" ht="12.75" customHeight="1" x14ac:dyDescent="0.2">
      <c r="A86" s="14"/>
      <c r="B86" s="14" t="s">
        <v>19</v>
      </c>
      <c r="C86" s="14"/>
      <c r="D86" s="14"/>
      <c r="E86" s="14"/>
      <c r="F86" s="119"/>
      <c r="G86" s="14"/>
      <c r="H86" s="15">
        <v>42903</v>
      </c>
      <c r="I86" s="15">
        <v>42953</v>
      </c>
      <c r="J86" s="122"/>
      <c r="K86" s="14" t="str">
        <f>IF(AND($K$2&gt;=H86,$K$2&lt;=I86),"OUI","NON")</f>
        <v>OUI</v>
      </c>
      <c r="L86" s="16" t="str">
        <f>IF(OR(B86="CES",B86="CNE",B86="LTN",B86="SLT",B86="ASP"),"X",IF(OR(B86="ACH",B86="ADC",B86="ADJ",B86="MAJ",B86="MJR",B86="MDL",B86="MCH",B86="MDC",B86="SGT",B86="SGC",B86="SCH"),"Y","Z"))</f>
        <v>Z</v>
      </c>
      <c r="M86" s="16" t="str">
        <f>IF(K86="OUI",L86,"")</f>
        <v>Z</v>
      </c>
      <c r="N86" s="16" t="str">
        <f>IF(C86="R",M86,"")</f>
        <v/>
      </c>
      <c r="O86" s="16" t="str">
        <f>IF(H86=CRQ!$A$1,L86,"")</f>
        <v/>
      </c>
      <c r="P86" s="16" t="str">
        <f>IF(I86=CRQ!$A$1-1,L86,"")</f>
        <v/>
      </c>
    </row>
    <row r="87" spans="1:21" ht="12.75" customHeight="1" x14ac:dyDescent="0.2">
      <c r="A87" s="14"/>
      <c r="B87" s="14" t="s">
        <v>33</v>
      </c>
      <c r="C87" s="14"/>
      <c r="D87" s="14"/>
      <c r="E87" s="14"/>
      <c r="F87" s="119"/>
      <c r="G87" s="14"/>
      <c r="H87" s="15">
        <v>42910</v>
      </c>
      <c r="I87" s="15">
        <v>42953</v>
      </c>
      <c r="J87" s="122"/>
      <c r="K87" s="14" t="str">
        <f>IF(AND($K$2&gt;=H87,$K$2&lt;=I87),"OUI","NON")</f>
        <v>NON</v>
      </c>
      <c r="L87" s="16" t="str">
        <f>IF(OR(B87="CES",B87="CNE",B87="LTN",B87="SLT",B87="ASP"),"X",IF(OR(B87="ACH",B87="ADC",B87="ADJ",B87="MAJ",B87="MJR",B87="MDL",B87="MCH",B87="MDC",B87="SGT",B87="SGC",B87="SCH"),"Y","Z"))</f>
        <v>Z</v>
      </c>
      <c r="M87" s="16" t="str">
        <f>IF(K87="OUI",L87,"")</f>
        <v/>
      </c>
      <c r="N87" s="16" t="str">
        <f>IF(C87="R",M87,"")</f>
        <v/>
      </c>
      <c r="O87" s="16" t="str">
        <f>IF(H87=CRQ!$A$1,L87,"")</f>
        <v/>
      </c>
      <c r="P87" s="16" t="str">
        <f>IF(I87=CRQ!$A$1-1,L87,"")</f>
        <v/>
      </c>
    </row>
    <row r="88" spans="1:21" ht="12.75" customHeight="1" x14ac:dyDescent="0.2">
      <c r="A88" s="14"/>
      <c r="B88" s="14" t="s">
        <v>17</v>
      </c>
      <c r="C88" s="14"/>
      <c r="D88" s="14"/>
      <c r="E88" s="14"/>
      <c r="F88" s="119"/>
      <c r="G88" s="14"/>
      <c r="H88" s="15">
        <v>42905</v>
      </c>
      <c r="I88" s="15">
        <v>42953</v>
      </c>
      <c r="J88" s="122"/>
      <c r="K88" s="14" t="str">
        <f t="shared" ref="K88:K90" si="16">IF(AND($K$2&gt;=H88,$K$2&lt;=I88),"OUI","NON")</f>
        <v>OUI</v>
      </c>
      <c r="L88" s="16" t="str">
        <f t="shared" ref="L88:L90" si="17">IF(OR(B88="CES",B88="CNE",B88="LTN",B88="SLT",B88="ASP"),"X",IF(OR(B88="ACH",B88="ADC",B88="ADJ",B88="MAJ",B88="MJR",B88="MDL",B88="MCH",B88="MDC",B88="SGT",B88="SGC",B88="SCH"),"Y","Z"))</f>
        <v>Z</v>
      </c>
      <c r="M88" s="16" t="str">
        <f t="shared" ref="M88:M90" si="18">IF(K88="OUI",L88,"")</f>
        <v>Z</v>
      </c>
      <c r="N88" s="16" t="str">
        <f t="shared" ref="N88:N90" si="19">IF(C88="R",M88,"")</f>
        <v/>
      </c>
      <c r="O88" s="16" t="str">
        <f>IF(H88=CRQ!$A$1,L88,"")</f>
        <v>Z</v>
      </c>
      <c r="P88" s="16" t="str">
        <f>IF(I88=CRQ!$A$1-1,L88,"")</f>
        <v/>
      </c>
    </row>
    <row r="89" spans="1:21" ht="12.75" customHeight="1" x14ac:dyDescent="0.2">
      <c r="A89" s="14"/>
      <c r="B89" s="14" t="s">
        <v>20</v>
      </c>
      <c r="C89" s="14"/>
      <c r="D89" s="14"/>
      <c r="E89" s="14"/>
      <c r="F89" s="119"/>
      <c r="G89" s="14"/>
      <c r="H89" s="15">
        <v>42905</v>
      </c>
      <c r="I89" s="15">
        <v>42953</v>
      </c>
      <c r="J89" s="122"/>
      <c r="K89" s="14" t="str">
        <f t="shared" si="16"/>
        <v>OUI</v>
      </c>
      <c r="L89" s="16" t="str">
        <f t="shared" si="17"/>
        <v>Z</v>
      </c>
      <c r="M89" s="16" t="str">
        <f t="shared" si="18"/>
        <v>Z</v>
      </c>
      <c r="N89" s="16" t="str">
        <f t="shared" si="19"/>
        <v/>
      </c>
      <c r="O89" s="16" t="str">
        <f>IF(H89=CRQ!$A$1,L89,"")</f>
        <v>Z</v>
      </c>
      <c r="P89" s="16" t="str">
        <f>IF(I89=CRQ!$A$1-1,L89,"")</f>
        <v/>
      </c>
    </row>
    <row r="90" spans="1:21" ht="12.75" customHeight="1" x14ac:dyDescent="0.2">
      <c r="A90" s="14"/>
      <c r="B90" s="14" t="s">
        <v>20</v>
      </c>
      <c r="C90" s="14"/>
      <c r="D90" s="14"/>
      <c r="E90" s="14"/>
      <c r="F90" s="119"/>
      <c r="G90" s="14"/>
      <c r="H90" s="15">
        <v>42905</v>
      </c>
      <c r="I90" s="15">
        <v>42953</v>
      </c>
      <c r="J90" s="122"/>
      <c r="K90" s="14" t="str">
        <f t="shared" si="16"/>
        <v>OUI</v>
      </c>
      <c r="L90" s="16" t="str">
        <f t="shared" si="17"/>
        <v>Z</v>
      </c>
      <c r="M90" s="16" t="str">
        <f t="shared" si="18"/>
        <v>Z</v>
      </c>
      <c r="N90" s="16" t="str">
        <f t="shared" si="19"/>
        <v/>
      </c>
      <c r="O90" s="16" t="str">
        <f>IF(H90=CRQ!$A$1,L90,"")</f>
        <v>Z</v>
      </c>
      <c r="P90" s="16" t="str">
        <f>IF(I90=CRQ!$A$1-1,L90,"")</f>
        <v/>
      </c>
    </row>
    <row r="91" spans="1:21" ht="12.75" customHeight="1" x14ac:dyDescent="0.2">
      <c r="A91" s="14"/>
      <c r="B91" s="14"/>
      <c r="C91" s="14"/>
      <c r="D91" s="14"/>
      <c r="E91" s="14"/>
      <c r="F91" s="119"/>
      <c r="G91" s="14"/>
      <c r="H91" s="15"/>
      <c r="I91" s="15"/>
      <c r="J91" s="122"/>
      <c r="K91" s="14" t="str">
        <f t="shared" ref="K91:K150" si="20">IF(AND($K$2&gt;=H91,$K$2&lt;=I91),"OUI","NON")</f>
        <v>NON</v>
      </c>
      <c r="L91" s="16" t="str">
        <f t="shared" ref="L91:L150" si="21">IF(OR(B91="CES",B91="CNE",B91="LTN",B91="SLT",B91="ASP"),"X",IF(OR(B91="ACH",B91="ADC",B91="ADJ",B91="MAJ",B91="MJR",B91="MDL",B91="MCH",B91="MDC",B91="SGT",B91="SGC",B91="SCH"),"Y","Z"))</f>
        <v>Z</v>
      </c>
      <c r="M91" s="16" t="str">
        <f t="shared" ref="M91:M150" si="22">IF(K91="OUI",L91,"")</f>
        <v/>
      </c>
      <c r="N91" s="16" t="str">
        <f t="shared" ref="N91:N150" si="23">IF(C91="R",M91,"")</f>
        <v/>
      </c>
      <c r="O91" s="16" t="str">
        <f>IF(H91=CRQ!$A$1,L91,"")</f>
        <v/>
      </c>
      <c r="P91" s="16" t="str">
        <f>IF(I91=CRQ!$A$1-1,L91,"")</f>
        <v/>
      </c>
      <c r="Q91" s="17"/>
      <c r="R91" s="17"/>
    </row>
    <row r="92" spans="1:21" ht="12.75" customHeight="1" x14ac:dyDescent="0.2">
      <c r="A92" s="14"/>
      <c r="B92" s="14"/>
      <c r="C92" s="14"/>
      <c r="D92" s="14"/>
      <c r="E92" s="14"/>
      <c r="F92" s="119"/>
      <c r="G92" s="14"/>
      <c r="H92" s="15"/>
      <c r="I92" s="15"/>
      <c r="J92" s="122"/>
      <c r="K92" s="14" t="str">
        <f t="shared" si="20"/>
        <v>NON</v>
      </c>
      <c r="L92" s="16" t="str">
        <f t="shared" si="21"/>
        <v>Z</v>
      </c>
      <c r="M92" s="16" t="str">
        <f t="shared" si="22"/>
        <v/>
      </c>
      <c r="N92" s="16" t="str">
        <f t="shared" si="23"/>
        <v/>
      </c>
      <c r="O92" s="16" t="str">
        <f>IF(H92=CRQ!$A$1,L92,"")</f>
        <v/>
      </c>
      <c r="P92" s="16" t="str">
        <f>IF(I92=CRQ!$A$1-1,L92,"")</f>
        <v/>
      </c>
      <c r="Q92" s="17"/>
      <c r="R92" s="17"/>
    </row>
    <row r="93" spans="1:21" ht="12.75" customHeight="1" x14ac:dyDescent="0.2">
      <c r="A93" s="14"/>
      <c r="B93" s="14"/>
      <c r="C93" s="14"/>
      <c r="D93" s="14"/>
      <c r="E93" s="14"/>
      <c r="F93" s="119"/>
      <c r="G93" s="14"/>
      <c r="H93" s="15"/>
      <c r="I93" s="15"/>
      <c r="J93" s="122"/>
      <c r="K93" s="14" t="str">
        <f t="shared" si="20"/>
        <v>NON</v>
      </c>
      <c r="L93" s="16" t="str">
        <f t="shared" si="21"/>
        <v>Z</v>
      </c>
      <c r="M93" s="16" t="str">
        <f t="shared" si="22"/>
        <v/>
      </c>
      <c r="N93" s="16" t="str">
        <f t="shared" si="23"/>
        <v/>
      </c>
      <c r="O93" s="16" t="str">
        <f>IF(H93=CRQ!$A$1,L93,"")</f>
        <v/>
      </c>
      <c r="P93" s="16" t="str">
        <f>IF(I93=CRQ!$A$1-1,L93,"")</f>
        <v/>
      </c>
      <c r="Q93" s="17"/>
      <c r="R93" s="17"/>
    </row>
    <row r="94" spans="1:21" ht="12.75" customHeight="1" x14ac:dyDescent="0.2">
      <c r="A94" s="14"/>
      <c r="B94" s="14"/>
      <c r="C94" s="14"/>
      <c r="D94" s="14"/>
      <c r="E94" s="14"/>
      <c r="F94" s="119"/>
      <c r="G94" s="14"/>
      <c r="H94" s="15"/>
      <c r="I94" s="15"/>
      <c r="J94" s="122"/>
      <c r="K94" s="14" t="str">
        <f t="shared" si="20"/>
        <v>NON</v>
      </c>
      <c r="L94" s="16" t="str">
        <f t="shared" si="21"/>
        <v>Z</v>
      </c>
      <c r="M94" s="16" t="str">
        <f t="shared" si="22"/>
        <v/>
      </c>
      <c r="N94" s="16" t="str">
        <f t="shared" si="23"/>
        <v/>
      </c>
      <c r="O94" s="16" t="str">
        <f>IF(H94=CRQ!$A$1,L94,"")</f>
        <v/>
      </c>
      <c r="P94" s="16" t="str">
        <f>IF(I94=CRQ!$A$1-1,L94,"")</f>
        <v/>
      </c>
      <c r="Q94" s="17"/>
      <c r="R94" s="17"/>
    </row>
    <row r="95" spans="1:21" ht="12.75" customHeight="1" x14ac:dyDescent="0.2">
      <c r="A95" s="14"/>
      <c r="B95" s="14"/>
      <c r="C95" s="14"/>
      <c r="D95" s="14"/>
      <c r="E95" s="14"/>
      <c r="F95" s="119"/>
      <c r="G95" s="14"/>
      <c r="H95" s="15"/>
      <c r="I95" s="15"/>
      <c r="J95" s="122"/>
      <c r="K95" s="14" t="str">
        <f t="shared" si="20"/>
        <v>NON</v>
      </c>
      <c r="L95" s="16" t="str">
        <f t="shared" si="21"/>
        <v>Z</v>
      </c>
      <c r="M95" s="16" t="str">
        <f t="shared" si="22"/>
        <v/>
      </c>
      <c r="N95" s="16" t="str">
        <f t="shared" si="23"/>
        <v/>
      </c>
      <c r="O95" s="16" t="str">
        <f>IF(H95=CRQ!$A$1,L95,"")</f>
        <v/>
      </c>
      <c r="P95" s="16" t="str">
        <f>IF(I95=CRQ!$A$1-1,L95,"")</f>
        <v/>
      </c>
      <c r="Q95" s="17"/>
      <c r="R95" s="17"/>
    </row>
    <row r="96" spans="1:21" ht="12.75" customHeight="1" x14ac:dyDescent="0.2">
      <c r="A96" s="14"/>
      <c r="B96" s="14"/>
      <c r="C96" s="14"/>
      <c r="D96" s="14"/>
      <c r="E96" s="14"/>
      <c r="F96" s="119"/>
      <c r="G96" s="14"/>
      <c r="H96" s="15"/>
      <c r="I96" s="15"/>
      <c r="J96" s="122"/>
      <c r="K96" s="14" t="str">
        <f t="shared" si="20"/>
        <v>NON</v>
      </c>
      <c r="L96" s="16" t="str">
        <f t="shared" si="21"/>
        <v>Z</v>
      </c>
      <c r="M96" s="16" t="str">
        <f t="shared" si="22"/>
        <v/>
      </c>
      <c r="N96" s="16" t="str">
        <f t="shared" si="23"/>
        <v/>
      </c>
      <c r="O96" s="16" t="str">
        <f>IF(H96=CRQ!$A$1,L96,"")</f>
        <v/>
      </c>
      <c r="P96" s="16" t="str">
        <f>IF(I96=CRQ!$A$1-1,L96,"")</f>
        <v/>
      </c>
      <c r="Q96" s="17"/>
      <c r="R96" s="17"/>
    </row>
    <row r="97" spans="1:18" ht="12.75" customHeight="1" x14ac:dyDescent="0.2">
      <c r="A97" s="14"/>
      <c r="B97" s="14"/>
      <c r="C97" s="14"/>
      <c r="D97" s="14"/>
      <c r="E97" s="14"/>
      <c r="F97" s="119"/>
      <c r="G97" s="14"/>
      <c r="H97" s="15"/>
      <c r="I97" s="15"/>
      <c r="J97" s="122"/>
      <c r="K97" s="14" t="str">
        <f t="shared" si="20"/>
        <v>NON</v>
      </c>
      <c r="L97" s="16" t="str">
        <f t="shared" si="21"/>
        <v>Z</v>
      </c>
      <c r="M97" s="16" t="str">
        <f t="shared" si="22"/>
        <v/>
      </c>
      <c r="N97" s="16" t="str">
        <f t="shared" si="23"/>
        <v/>
      </c>
      <c r="O97" s="16" t="str">
        <f>IF(H97=CRQ!$A$1,L97,"")</f>
        <v/>
      </c>
      <c r="P97" s="16" t="str">
        <f>IF(I97=CRQ!$A$1-1,L97,"")</f>
        <v/>
      </c>
      <c r="Q97" s="17"/>
      <c r="R97" s="17"/>
    </row>
    <row r="98" spans="1:18" ht="12.75" customHeight="1" x14ac:dyDescent="0.2">
      <c r="A98" s="14"/>
      <c r="B98" s="14"/>
      <c r="C98" s="14"/>
      <c r="D98" s="14"/>
      <c r="E98" s="14"/>
      <c r="F98" s="119"/>
      <c r="G98" s="14"/>
      <c r="H98" s="15"/>
      <c r="I98" s="15"/>
      <c r="J98" s="122"/>
      <c r="K98" s="14" t="str">
        <f t="shared" si="20"/>
        <v>NON</v>
      </c>
      <c r="L98" s="16" t="str">
        <f t="shared" si="21"/>
        <v>Z</v>
      </c>
      <c r="M98" s="16" t="str">
        <f t="shared" si="22"/>
        <v/>
      </c>
      <c r="N98" s="16" t="str">
        <f t="shared" si="23"/>
        <v/>
      </c>
      <c r="O98" s="16" t="str">
        <f>IF(H98=CRQ!$A$1,L98,"")</f>
        <v/>
      </c>
      <c r="P98" s="16" t="str">
        <f>IF(I98=CRQ!$A$1-1,L98,"")</f>
        <v/>
      </c>
      <c r="Q98" s="17"/>
      <c r="R98" s="17"/>
    </row>
    <row r="99" spans="1:18" ht="12.75" customHeight="1" x14ac:dyDescent="0.2">
      <c r="A99" s="14"/>
      <c r="B99" s="14"/>
      <c r="C99" s="14"/>
      <c r="D99" s="14"/>
      <c r="E99" s="14"/>
      <c r="F99" s="119"/>
      <c r="G99" s="14"/>
      <c r="H99" s="15"/>
      <c r="I99" s="15"/>
      <c r="J99" s="122"/>
      <c r="K99" s="14" t="str">
        <f t="shared" si="20"/>
        <v>NON</v>
      </c>
      <c r="L99" s="16" t="str">
        <f t="shared" si="21"/>
        <v>Z</v>
      </c>
      <c r="M99" s="16" t="str">
        <f t="shared" si="22"/>
        <v/>
      </c>
      <c r="N99" s="16" t="str">
        <f t="shared" si="23"/>
        <v/>
      </c>
      <c r="O99" s="16" t="str">
        <f>IF(H99=CRQ!$A$1,L99,"")</f>
        <v/>
      </c>
      <c r="P99" s="16" t="str">
        <f>IF(I99=CRQ!$A$1-1,L99,"")</f>
        <v/>
      </c>
      <c r="Q99" s="17"/>
      <c r="R99" s="17"/>
    </row>
    <row r="100" spans="1:18" ht="12.75" customHeight="1" x14ac:dyDescent="0.2">
      <c r="A100" s="14"/>
      <c r="B100" s="14"/>
      <c r="C100" s="14"/>
      <c r="D100" s="14"/>
      <c r="E100" s="14"/>
      <c r="F100" s="119"/>
      <c r="G100" s="14"/>
      <c r="H100" s="15"/>
      <c r="I100" s="15"/>
      <c r="J100" s="122"/>
      <c r="K100" s="14" t="str">
        <f t="shared" si="20"/>
        <v>NON</v>
      </c>
      <c r="L100" s="16" t="str">
        <f t="shared" si="21"/>
        <v>Z</v>
      </c>
      <c r="M100" s="16" t="str">
        <f t="shared" si="22"/>
        <v/>
      </c>
      <c r="N100" s="16" t="str">
        <f t="shared" si="23"/>
        <v/>
      </c>
      <c r="O100" s="16" t="str">
        <f>IF(H100=CRQ!$A$1,L100,"")</f>
        <v/>
      </c>
      <c r="P100" s="16" t="str">
        <f>IF(I100=CRQ!$A$1-1,L100,"")</f>
        <v/>
      </c>
      <c r="Q100" s="17"/>
      <c r="R100" s="17"/>
    </row>
    <row r="101" spans="1:18" ht="12.75" customHeight="1" x14ac:dyDescent="0.2">
      <c r="A101" s="14"/>
      <c r="B101" s="14"/>
      <c r="C101" s="14"/>
      <c r="D101" s="14"/>
      <c r="E101" s="14"/>
      <c r="F101" s="119"/>
      <c r="G101" s="14"/>
      <c r="H101" s="15"/>
      <c r="I101" s="15"/>
      <c r="J101" s="122"/>
      <c r="K101" s="14" t="str">
        <f t="shared" si="20"/>
        <v>NON</v>
      </c>
      <c r="L101" s="16" t="str">
        <f t="shared" si="21"/>
        <v>Z</v>
      </c>
      <c r="M101" s="16" t="str">
        <f t="shared" si="22"/>
        <v/>
      </c>
      <c r="N101" s="16" t="str">
        <f t="shared" si="23"/>
        <v/>
      </c>
      <c r="O101" s="16" t="str">
        <f>IF(H101=CRQ!$A$1,L101,"")</f>
        <v/>
      </c>
      <c r="P101" s="16" t="str">
        <f>IF(I101=CRQ!$A$1-1,L101,"")</f>
        <v/>
      </c>
      <c r="Q101" s="17"/>
      <c r="R101" s="17"/>
    </row>
    <row r="102" spans="1:18" ht="12.75" customHeight="1" x14ac:dyDescent="0.2">
      <c r="A102" s="14"/>
      <c r="B102" s="14"/>
      <c r="C102" s="14"/>
      <c r="D102" s="14"/>
      <c r="E102" s="14"/>
      <c r="F102" s="119"/>
      <c r="G102" s="14"/>
      <c r="H102" s="15"/>
      <c r="I102" s="15"/>
      <c r="J102" s="122"/>
      <c r="K102" s="14" t="str">
        <f t="shared" si="20"/>
        <v>NON</v>
      </c>
      <c r="L102" s="16" t="str">
        <f t="shared" si="21"/>
        <v>Z</v>
      </c>
      <c r="M102" s="16" t="str">
        <f t="shared" si="22"/>
        <v/>
      </c>
      <c r="N102" s="16" t="str">
        <f t="shared" si="23"/>
        <v/>
      </c>
      <c r="O102" s="16" t="str">
        <f>IF(H102=CRQ!$A$1,L102,"")</f>
        <v/>
      </c>
      <c r="P102" s="16" t="str">
        <f>IF(I102=CRQ!$A$1-1,L102,"")</f>
        <v/>
      </c>
      <c r="Q102" s="17"/>
      <c r="R102" s="17"/>
    </row>
    <row r="103" spans="1:18" ht="12.75" customHeight="1" x14ac:dyDescent="0.2">
      <c r="A103" s="14"/>
      <c r="B103" s="14"/>
      <c r="C103" s="14"/>
      <c r="D103" s="14"/>
      <c r="E103" s="14"/>
      <c r="F103" s="119"/>
      <c r="G103" s="14"/>
      <c r="H103" s="15"/>
      <c r="I103" s="15"/>
      <c r="J103" s="122"/>
      <c r="K103" s="14" t="str">
        <f t="shared" si="20"/>
        <v>NON</v>
      </c>
      <c r="L103" s="16" t="str">
        <f t="shared" si="21"/>
        <v>Z</v>
      </c>
      <c r="M103" s="16" t="str">
        <f t="shared" si="22"/>
        <v/>
      </c>
      <c r="N103" s="16" t="str">
        <f t="shared" si="23"/>
        <v/>
      </c>
      <c r="O103" s="16" t="str">
        <f>IF(H103=CRQ!$A$1,L103,"")</f>
        <v/>
      </c>
      <c r="P103" s="16" t="str">
        <f>IF(I103=CRQ!$A$1-1,L103,"")</f>
        <v/>
      </c>
      <c r="Q103" s="17"/>
      <c r="R103" s="17"/>
    </row>
    <row r="104" spans="1:18" ht="12.75" customHeight="1" x14ac:dyDescent="0.2">
      <c r="A104" s="14"/>
      <c r="B104" s="14"/>
      <c r="C104" s="14"/>
      <c r="D104" s="14"/>
      <c r="E104" s="14"/>
      <c r="F104" s="119"/>
      <c r="G104" s="14"/>
      <c r="H104" s="15"/>
      <c r="I104" s="15"/>
      <c r="J104" s="122"/>
      <c r="K104" s="14" t="str">
        <f t="shared" si="20"/>
        <v>NON</v>
      </c>
      <c r="L104" s="16" t="str">
        <f t="shared" si="21"/>
        <v>Z</v>
      </c>
      <c r="M104" s="16" t="str">
        <f t="shared" si="22"/>
        <v/>
      </c>
      <c r="N104" s="16" t="str">
        <f t="shared" si="23"/>
        <v/>
      </c>
      <c r="O104" s="16" t="str">
        <f>IF(H104=CRQ!$A$1,L104,"")</f>
        <v/>
      </c>
      <c r="P104" s="16" t="str">
        <f>IF(I104=CRQ!$A$1-1,L104,"")</f>
        <v/>
      </c>
      <c r="Q104" s="17"/>
      <c r="R104" s="17"/>
    </row>
    <row r="105" spans="1:18" ht="12.75" customHeight="1" x14ac:dyDescent="0.2">
      <c r="A105" s="14"/>
      <c r="B105" s="14"/>
      <c r="C105" s="14"/>
      <c r="D105" s="14"/>
      <c r="E105" s="14"/>
      <c r="F105" s="119"/>
      <c r="G105" s="14"/>
      <c r="H105" s="15"/>
      <c r="I105" s="15"/>
      <c r="J105" s="122"/>
      <c r="K105" s="14" t="str">
        <f t="shared" si="20"/>
        <v>NON</v>
      </c>
      <c r="L105" s="16" t="str">
        <f t="shared" si="21"/>
        <v>Z</v>
      </c>
      <c r="M105" s="16" t="str">
        <f t="shared" si="22"/>
        <v/>
      </c>
      <c r="N105" s="16" t="str">
        <f t="shared" si="23"/>
        <v/>
      </c>
      <c r="O105" s="16" t="str">
        <f>IF(H105=CRQ!$A$1,L105,"")</f>
        <v/>
      </c>
      <c r="P105" s="16" t="str">
        <f>IF(I105=CRQ!$A$1-1,L105,"")</f>
        <v/>
      </c>
      <c r="Q105" s="17"/>
      <c r="R105" s="17"/>
    </row>
    <row r="106" spans="1:18" ht="12.75" customHeight="1" x14ac:dyDescent="0.2">
      <c r="A106" s="14"/>
      <c r="B106" s="14"/>
      <c r="C106" s="14"/>
      <c r="D106" s="14"/>
      <c r="E106" s="14"/>
      <c r="F106" s="119"/>
      <c r="G106" s="14"/>
      <c r="H106" s="15"/>
      <c r="I106" s="15"/>
      <c r="J106" s="122"/>
      <c r="K106" s="14" t="str">
        <f t="shared" si="20"/>
        <v>NON</v>
      </c>
      <c r="L106" s="16" t="str">
        <f t="shared" si="21"/>
        <v>Z</v>
      </c>
      <c r="M106" s="16" t="str">
        <f t="shared" si="22"/>
        <v/>
      </c>
      <c r="N106" s="16" t="str">
        <f t="shared" si="23"/>
        <v/>
      </c>
      <c r="O106" s="16" t="str">
        <f>IF(H106=CRQ!$A$1,L106,"")</f>
        <v/>
      </c>
      <c r="P106" s="16" t="str">
        <f>IF(I106=CRQ!$A$1-1,L106,"")</f>
        <v/>
      </c>
      <c r="Q106" s="17"/>
      <c r="R106" s="17"/>
    </row>
    <row r="107" spans="1:18" ht="12.75" customHeight="1" x14ac:dyDescent="0.2">
      <c r="A107" s="14"/>
      <c r="B107" s="14"/>
      <c r="C107" s="14"/>
      <c r="D107" s="14"/>
      <c r="E107" s="14"/>
      <c r="F107" s="119"/>
      <c r="G107" s="14"/>
      <c r="H107" s="15"/>
      <c r="I107" s="15"/>
      <c r="J107" s="122"/>
      <c r="K107" s="14" t="str">
        <f t="shared" si="20"/>
        <v>NON</v>
      </c>
      <c r="L107" s="16" t="str">
        <f t="shared" si="21"/>
        <v>Z</v>
      </c>
      <c r="M107" s="16" t="str">
        <f t="shared" si="22"/>
        <v/>
      </c>
      <c r="N107" s="16" t="str">
        <f t="shared" si="23"/>
        <v/>
      </c>
      <c r="O107" s="16" t="str">
        <f>IF(H107=CRQ!$A$1,L107,"")</f>
        <v/>
      </c>
      <c r="P107" s="16" t="str">
        <f>IF(I107=CRQ!$A$1-1,L107,"")</f>
        <v/>
      </c>
      <c r="Q107" s="17"/>
      <c r="R107" s="17"/>
    </row>
    <row r="108" spans="1:18" ht="12.75" customHeight="1" x14ac:dyDescent="0.2">
      <c r="A108" s="14"/>
      <c r="B108" s="14"/>
      <c r="C108" s="14"/>
      <c r="D108" s="14"/>
      <c r="E108" s="14"/>
      <c r="F108" s="119"/>
      <c r="G108" s="14"/>
      <c r="H108" s="15"/>
      <c r="I108" s="15"/>
      <c r="J108" s="122"/>
      <c r="K108" s="14" t="str">
        <f t="shared" si="20"/>
        <v>NON</v>
      </c>
      <c r="L108" s="16" t="str">
        <f t="shared" si="21"/>
        <v>Z</v>
      </c>
      <c r="M108" s="16" t="str">
        <f t="shared" si="22"/>
        <v/>
      </c>
      <c r="N108" s="16" t="str">
        <f t="shared" si="23"/>
        <v/>
      </c>
      <c r="O108" s="16" t="str">
        <f>IF(H108=CRQ!$A$1,L108,"")</f>
        <v/>
      </c>
      <c r="P108" s="16" t="str">
        <f>IF(I108=CRQ!$A$1-1,L108,"")</f>
        <v/>
      </c>
      <c r="Q108" s="17"/>
      <c r="R108" s="17"/>
    </row>
    <row r="109" spans="1:18" ht="12.75" customHeight="1" x14ac:dyDescent="0.2">
      <c r="A109" s="14"/>
      <c r="B109" s="14"/>
      <c r="C109" s="14"/>
      <c r="D109" s="14"/>
      <c r="E109" s="14"/>
      <c r="F109" s="119"/>
      <c r="G109" s="14"/>
      <c r="H109" s="15"/>
      <c r="I109" s="15"/>
      <c r="J109" s="122"/>
      <c r="K109" s="14" t="str">
        <f t="shared" si="20"/>
        <v>NON</v>
      </c>
      <c r="L109" s="16" t="str">
        <f t="shared" si="21"/>
        <v>Z</v>
      </c>
      <c r="M109" s="16" t="str">
        <f t="shared" si="22"/>
        <v/>
      </c>
      <c r="N109" s="16" t="str">
        <f t="shared" si="23"/>
        <v/>
      </c>
      <c r="O109" s="16" t="str">
        <f>IF(H109=CRQ!$A$1,L109,"")</f>
        <v/>
      </c>
      <c r="P109" s="16" t="str">
        <f>IF(I109=CRQ!$A$1-1,L109,"")</f>
        <v/>
      </c>
      <c r="Q109" s="17"/>
      <c r="R109" s="17"/>
    </row>
    <row r="110" spans="1:18" ht="12.75" customHeight="1" x14ac:dyDescent="0.2">
      <c r="A110" s="14"/>
      <c r="B110" s="14"/>
      <c r="C110" s="14"/>
      <c r="D110" s="14"/>
      <c r="E110" s="14"/>
      <c r="F110" s="119"/>
      <c r="G110" s="14"/>
      <c r="H110" s="15"/>
      <c r="I110" s="15"/>
      <c r="J110" s="122"/>
      <c r="K110" s="14" t="str">
        <f t="shared" si="20"/>
        <v>NON</v>
      </c>
      <c r="L110" s="16" t="str">
        <f t="shared" si="21"/>
        <v>Z</v>
      </c>
      <c r="M110" s="16" t="str">
        <f t="shared" si="22"/>
        <v/>
      </c>
      <c r="N110" s="16" t="str">
        <f t="shared" si="23"/>
        <v/>
      </c>
      <c r="O110" s="16" t="str">
        <f>IF(H110=CRQ!$A$1,L110,"")</f>
        <v/>
      </c>
      <c r="P110" s="16" t="str">
        <f>IF(I110=CRQ!$A$1-1,L110,"")</f>
        <v/>
      </c>
      <c r="Q110" s="17"/>
      <c r="R110" s="17"/>
    </row>
    <row r="111" spans="1:18" ht="12.75" customHeight="1" x14ac:dyDescent="0.2">
      <c r="A111" s="14"/>
      <c r="B111" s="14"/>
      <c r="C111" s="14"/>
      <c r="D111" s="14"/>
      <c r="E111" s="14"/>
      <c r="F111" s="119"/>
      <c r="G111" s="14"/>
      <c r="H111" s="15"/>
      <c r="I111" s="15"/>
      <c r="J111" s="122"/>
      <c r="K111" s="14" t="str">
        <f t="shared" si="20"/>
        <v>NON</v>
      </c>
      <c r="L111" s="16" t="str">
        <f t="shared" si="21"/>
        <v>Z</v>
      </c>
      <c r="M111" s="16" t="str">
        <f t="shared" si="22"/>
        <v/>
      </c>
      <c r="N111" s="16" t="str">
        <f t="shared" si="23"/>
        <v/>
      </c>
      <c r="O111" s="16" t="str">
        <f>IF(H111=CRQ!$A$1,L111,"")</f>
        <v/>
      </c>
      <c r="P111" s="16" t="str">
        <f>IF(I111=CRQ!$A$1-1,L111,"")</f>
        <v/>
      </c>
      <c r="Q111" s="17"/>
      <c r="R111" s="17"/>
    </row>
    <row r="112" spans="1:18" ht="12.75" customHeight="1" x14ac:dyDescent="0.2">
      <c r="A112" s="14"/>
      <c r="B112" s="14"/>
      <c r="C112" s="14"/>
      <c r="D112" s="14"/>
      <c r="E112" s="14"/>
      <c r="F112" s="119"/>
      <c r="G112" s="14"/>
      <c r="H112" s="15"/>
      <c r="I112" s="15"/>
      <c r="J112" s="122"/>
      <c r="K112" s="14" t="str">
        <f t="shared" si="20"/>
        <v>NON</v>
      </c>
      <c r="L112" s="16" t="str">
        <f t="shared" si="21"/>
        <v>Z</v>
      </c>
      <c r="M112" s="16" t="str">
        <f t="shared" si="22"/>
        <v/>
      </c>
      <c r="N112" s="16" t="str">
        <f t="shared" si="23"/>
        <v/>
      </c>
      <c r="O112" s="16" t="str">
        <f>IF(H112=CRQ!$A$1,L112,"")</f>
        <v/>
      </c>
      <c r="P112" s="16" t="str">
        <f>IF(I112=CRQ!$A$1-1,L112,"")</f>
        <v/>
      </c>
    </row>
    <row r="113" spans="1:16" ht="12.75" customHeight="1" x14ac:dyDescent="0.2">
      <c r="A113" s="14"/>
      <c r="B113" s="14"/>
      <c r="C113" s="14"/>
      <c r="D113" s="14"/>
      <c r="E113" s="14"/>
      <c r="F113" s="119"/>
      <c r="G113" s="14"/>
      <c r="H113" s="15"/>
      <c r="I113" s="15"/>
      <c r="J113" s="122"/>
      <c r="K113" s="14" t="str">
        <f t="shared" si="20"/>
        <v>NON</v>
      </c>
      <c r="L113" s="16" t="str">
        <f t="shared" si="21"/>
        <v>Z</v>
      </c>
      <c r="M113" s="16" t="str">
        <f t="shared" si="22"/>
        <v/>
      </c>
      <c r="N113" s="16" t="str">
        <f t="shared" si="23"/>
        <v/>
      </c>
      <c r="O113" s="16" t="str">
        <f>IF(H113=CRQ!$A$1,L113,"")</f>
        <v/>
      </c>
      <c r="P113" s="16" t="str">
        <f>IF(I113=CRQ!$A$1-1,L113,"")</f>
        <v/>
      </c>
    </row>
    <row r="114" spans="1:16" ht="12.75" customHeight="1" x14ac:dyDescent="0.2">
      <c r="A114" s="14"/>
      <c r="B114" s="14"/>
      <c r="C114" s="14"/>
      <c r="D114" s="14"/>
      <c r="E114" s="14"/>
      <c r="F114" s="119"/>
      <c r="G114" s="14"/>
      <c r="H114" s="15"/>
      <c r="I114" s="15"/>
      <c r="J114" s="122"/>
      <c r="K114" s="14" t="str">
        <f t="shared" si="20"/>
        <v>NON</v>
      </c>
      <c r="L114" s="16" t="str">
        <f t="shared" si="21"/>
        <v>Z</v>
      </c>
      <c r="M114" s="16" t="str">
        <f t="shared" si="22"/>
        <v/>
      </c>
      <c r="N114" s="16" t="str">
        <f t="shared" si="23"/>
        <v/>
      </c>
      <c r="O114" s="16" t="str">
        <f>IF(H114=CRQ!$A$1,L114,"")</f>
        <v/>
      </c>
      <c r="P114" s="16" t="str">
        <f>IF(I114=CRQ!$A$1-1,L114,"")</f>
        <v/>
      </c>
    </row>
    <row r="115" spans="1:16" ht="12.75" customHeight="1" x14ac:dyDescent="0.2">
      <c r="A115" s="14"/>
      <c r="B115" s="14"/>
      <c r="C115" s="14"/>
      <c r="D115" s="14"/>
      <c r="E115" s="14"/>
      <c r="F115" s="119"/>
      <c r="G115" s="14"/>
      <c r="H115" s="15"/>
      <c r="I115" s="15"/>
      <c r="J115" s="122"/>
      <c r="K115" s="14" t="str">
        <f t="shared" si="20"/>
        <v>NON</v>
      </c>
      <c r="L115" s="16" t="str">
        <f t="shared" si="21"/>
        <v>Z</v>
      </c>
      <c r="M115" s="16" t="str">
        <f t="shared" si="22"/>
        <v/>
      </c>
      <c r="N115" s="16" t="str">
        <f t="shared" si="23"/>
        <v/>
      </c>
      <c r="O115" s="16" t="str">
        <f>IF(H115=CRQ!$A$1,L115,"")</f>
        <v/>
      </c>
      <c r="P115" s="16" t="str">
        <f>IF(I115=CRQ!$A$1-1,L115,"")</f>
        <v/>
      </c>
    </row>
    <row r="116" spans="1:16" ht="12.75" customHeight="1" x14ac:dyDescent="0.2">
      <c r="A116" s="14"/>
      <c r="B116" s="14"/>
      <c r="C116" s="14"/>
      <c r="D116" s="14"/>
      <c r="E116" s="14"/>
      <c r="F116" s="119"/>
      <c r="G116" s="14"/>
      <c r="H116" s="15"/>
      <c r="I116" s="15"/>
      <c r="J116" s="122"/>
      <c r="K116" s="14" t="str">
        <f t="shared" si="20"/>
        <v>NON</v>
      </c>
      <c r="L116" s="16" t="str">
        <f t="shared" si="21"/>
        <v>Z</v>
      </c>
      <c r="M116" s="16" t="str">
        <f t="shared" si="22"/>
        <v/>
      </c>
      <c r="N116" s="16" t="str">
        <f t="shared" si="23"/>
        <v/>
      </c>
      <c r="O116" s="16" t="str">
        <f>IF(H116=CRQ!$A$1,L116,"")</f>
        <v/>
      </c>
      <c r="P116" s="16" t="str">
        <f>IF(I116=CRQ!$A$1-1,L116,"")</f>
        <v/>
      </c>
    </row>
    <row r="117" spans="1:16" ht="12.75" customHeight="1" x14ac:dyDescent="0.2">
      <c r="A117" s="14"/>
      <c r="B117" s="14"/>
      <c r="C117" s="14"/>
      <c r="D117" s="14"/>
      <c r="E117" s="14"/>
      <c r="F117" s="119"/>
      <c r="G117" s="14"/>
      <c r="H117" s="15"/>
      <c r="I117" s="15"/>
      <c r="J117" s="122"/>
      <c r="K117" s="14" t="str">
        <f t="shared" si="20"/>
        <v>NON</v>
      </c>
      <c r="L117" s="16" t="str">
        <f t="shared" si="21"/>
        <v>Z</v>
      </c>
      <c r="M117" s="16" t="str">
        <f t="shared" si="22"/>
        <v/>
      </c>
      <c r="N117" s="16" t="str">
        <f t="shared" si="23"/>
        <v/>
      </c>
      <c r="O117" s="16" t="str">
        <f>IF(H117=CRQ!$A$1,L117,"")</f>
        <v/>
      </c>
      <c r="P117" s="16" t="str">
        <f>IF(I117=CRQ!$A$1-1,L117,"")</f>
        <v/>
      </c>
    </row>
    <row r="118" spans="1:16" ht="12.75" customHeight="1" x14ac:dyDescent="0.2">
      <c r="A118" s="14"/>
      <c r="B118" s="14"/>
      <c r="C118" s="14"/>
      <c r="D118" s="14"/>
      <c r="E118" s="14"/>
      <c r="F118" s="119"/>
      <c r="G118" s="14"/>
      <c r="H118" s="15"/>
      <c r="I118" s="15"/>
      <c r="J118" s="122"/>
      <c r="K118" s="14" t="str">
        <f t="shared" si="20"/>
        <v>NON</v>
      </c>
      <c r="L118" s="16" t="str">
        <f t="shared" si="21"/>
        <v>Z</v>
      </c>
      <c r="M118" s="16" t="str">
        <f t="shared" si="22"/>
        <v/>
      </c>
      <c r="N118" s="16" t="str">
        <f t="shared" si="23"/>
        <v/>
      </c>
      <c r="O118" s="16" t="str">
        <f>IF(H118=CRQ!$A$1,L118,"")</f>
        <v/>
      </c>
      <c r="P118" s="16" t="str">
        <f>IF(I118=CRQ!$A$1-1,L118,"")</f>
        <v/>
      </c>
    </row>
    <row r="119" spans="1:16" ht="12.75" customHeight="1" x14ac:dyDescent="0.2">
      <c r="A119" s="14"/>
      <c r="B119" s="14"/>
      <c r="C119" s="14"/>
      <c r="D119" s="14"/>
      <c r="E119" s="14"/>
      <c r="F119" s="119"/>
      <c r="G119" s="14"/>
      <c r="H119" s="15"/>
      <c r="I119" s="15"/>
      <c r="J119" s="122"/>
      <c r="K119" s="14" t="str">
        <f t="shared" si="20"/>
        <v>NON</v>
      </c>
      <c r="L119" s="16" t="str">
        <f t="shared" si="21"/>
        <v>Z</v>
      </c>
      <c r="M119" s="16" t="str">
        <f t="shared" si="22"/>
        <v/>
      </c>
      <c r="N119" s="16" t="str">
        <f t="shared" si="23"/>
        <v/>
      </c>
      <c r="O119" s="16" t="str">
        <f>IF(H119=CRQ!$A$1,L119,"")</f>
        <v/>
      </c>
      <c r="P119" s="16" t="str">
        <f>IF(I119=CRQ!$A$1-1,L119,"")</f>
        <v/>
      </c>
    </row>
    <row r="120" spans="1:16" ht="12.75" customHeight="1" x14ac:dyDescent="0.2">
      <c r="A120" s="14"/>
      <c r="B120" s="14"/>
      <c r="C120" s="14"/>
      <c r="D120" s="14"/>
      <c r="E120" s="14"/>
      <c r="F120" s="119"/>
      <c r="G120" s="14"/>
      <c r="H120" s="15"/>
      <c r="I120" s="15"/>
      <c r="J120" s="122"/>
      <c r="K120" s="14" t="str">
        <f t="shared" si="20"/>
        <v>NON</v>
      </c>
      <c r="L120" s="16" t="str">
        <f t="shared" si="21"/>
        <v>Z</v>
      </c>
      <c r="M120" s="16" t="str">
        <f t="shared" si="22"/>
        <v/>
      </c>
      <c r="N120" s="16" t="str">
        <f t="shared" si="23"/>
        <v/>
      </c>
      <c r="O120" s="16" t="str">
        <f>IF(H120=CRQ!$A$1,L120,"")</f>
        <v/>
      </c>
      <c r="P120" s="16" t="str">
        <f>IF(I120=CRQ!$A$1-1,L120,"")</f>
        <v/>
      </c>
    </row>
    <row r="121" spans="1:16" ht="12.75" customHeight="1" x14ac:dyDescent="0.2">
      <c r="A121" s="14"/>
      <c r="B121" s="14"/>
      <c r="C121" s="14"/>
      <c r="D121" s="14"/>
      <c r="E121" s="14"/>
      <c r="F121" s="119"/>
      <c r="G121" s="14"/>
      <c r="H121" s="15"/>
      <c r="I121" s="15"/>
      <c r="J121" s="122"/>
      <c r="K121" s="14" t="str">
        <f t="shared" si="20"/>
        <v>NON</v>
      </c>
      <c r="L121" s="16" t="str">
        <f t="shared" si="21"/>
        <v>Z</v>
      </c>
      <c r="M121" s="16" t="str">
        <f t="shared" si="22"/>
        <v/>
      </c>
      <c r="N121" s="16" t="str">
        <f t="shared" si="23"/>
        <v/>
      </c>
      <c r="O121" s="16" t="str">
        <f>IF(H121=CRQ!$A$1,L121,"")</f>
        <v/>
      </c>
      <c r="P121" s="16" t="str">
        <f>IF(I121=CRQ!$A$1-1,L121,"")</f>
        <v/>
      </c>
    </row>
    <row r="122" spans="1:16" ht="12.75" customHeight="1" x14ac:dyDescent="0.2">
      <c r="A122" s="14"/>
      <c r="B122" s="14"/>
      <c r="C122" s="14"/>
      <c r="D122" s="14"/>
      <c r="E122" s="14"/>
      <c r="F122" s="119"/>
      <c r="G122" s="14"/>
      <c r="H122" s="15"/>
      <c r="I122" s="15"/>
      <c r="J122" s="122"/>
      <c r="K122" s="14" t="str">
        <f t="shared" si="20"/>
        <v>NON</v>
      </c>
      <c r="L122" s="16" t="str">
        <f t="shared" si="21"/>
        <v>Z</v>
      </c>
      <c r="M122" s="16" t="str">
        <f t="shared" si="22"/>
        <v/>
      </c>
      <c r="N122" s="16" t="str">
        <f t="shared" si="23"/>
        <v/>
      </c>
      <c r="O122" s="16" t="str">
        <f>IF(H122=CRQ!$A$1,L122,"")</f>
        <v/>
      </c>
      <c r="P122" s="16" t="str">
        <f>IF(I122=CRQ!$A$1-1,L122,"")</f>
        <v/>
      </c>
    </row>
    <row r="123" spans="1:16" ht="12.75" customHeight="1" x14ac:dyDescent="0.2">
      <c r="A123" s="14"/>
      <c r="B123" s="14"/>
      <c r="C123" s="14"/>
      <c r="D123" s="14"/>
      <c r="E123" s="14"/>
      <c r="F123" s="119"/>
      <c r="G123" s="14"/>
      <c r="H123" s="15"/>
      <c r="I123" s="15"/>
      <c r="J123" s="122"/>
      <c r="K123" s="14" t="str">
        <f t="shared" si="20"/>
        <v>NON</v>
      </c>
      <c r="L123" s="16" t="str">
        <f t="shared" si="21"/>
        <v>Z</v>
      </c>
      <c r="M123" s="16" t="str">
        <f t="shared" si="22"/>
        <v/>
      </c>
      <c r="N123" s="16" t="str">
        <f t="shared" si="23"/>
        <v/>
      </c>
      <c r="O123" s="16" t="str">
        <f>IF(H123=CRQ!$A$1,L123,"")</f>
        <v/>
      </c>
      <c r="P123" s="16" t="str">
        <f>IF(I123=CRQ!$A$1-1,L123,"")</f>
        <v/>
      </c>
    </row>
    <row r="124" spans="1:16" ht="12.75" customHeight="1" x14ac:dyDescent="0.2">
      <c r="A124" s="14"/>
      <c r="B124" s="14"/>
      <c r="C124" s="14"/>
      <c r="D124" s="14"/>
      <c r="E124" s="14"/>
      <c r="F124" s="119"/>
      <c r="G124" s="14"/>
      <c r="H124" s="15"/>
      <c r="I124" s="15"/>
      <c r="J124" s="122"/>
      <c r="K124" s="14" t="str">
        <f t="shared" si="20"/>
        <v>NON</v>
      </c>
      <c r="L124" s="16" t="str">
        <f t="shared" si="21"/>
        <v>Z</v>
      </c>
      <c r="M124" s="16" t="str">
        <f t="shared" si="22"/>
        <v/>
      </c>
      <c r="N124" s="16" t="str">
        <f t="shared" si="23"/>
        <v/>
      </c>
      <c r="O124" s="16" t="str">
        <f>IF(H124=CRQ!$A$1,L124,"")</f>
        <v/>
      </c>
      <c r="P124" s="16" t="str">
        <f>IF(I124=CRQ!$A$1-1,L124,"")</f>
        <v/>
      </c>
    </row>
    <row r="125" spans="1:16" ht="12.75" customHeight="1" x14ac:dyDescent="0.2">
      <c r="A125" s="14"/>
      <c r="B125" s="14"/>
      <c r="C125" s="14"/>
      <c r="D125" s="14"/>
      <c r="E125" s="14"/>
      <c r="F125" s="119"/>
      <c r="G125" s="14"/>
      <c r="H125" s="15"/>
      <c r="I125" s="15"/>
      <c r="J125" s="122"/>
      <c r="K125" s="14" t="str">
        <f t="shared" si="20"/>
        <v>NON</v>
      </c>
      <c r="L125" s="16" t="str">
        <f t="shared" si="21"/>
        <v>Z</v>
      </c>
      <c r="M125" s="16" t="str">
        <f t="shared" si="22"/>
        <v/>
      </c>
      <c r="N125" s="16" t="str">
        <f t="shared" si="23"/>
        <v/>
      </c>
      <c r="O125" s="16" t="str">
        <f>IF(H125=CRQ!$A$1,L125,"")</f>
        <v/>
      </c>
      <c r="P125" s="16" t="str">
        <f>IF(I125=CRQ!$A$1-1,L125,"")</f>
        <v/>
      </c>
    </row>
    <row r="126" spans="1:16" ht="12.75" customHeight="1" x14ac:dyDescent="0.2">
      <c r="A126" s="14"/>
      <c r="B126" s="14"/>
      <c r="C126" s="14"/>
      <c r="D126" s="14"/>
      <c r="E126" s="14"/>
      <c r="F126" s="119"/>
      <c r="G126" s="14"/>
      <c r="H126" s="15"/>
      <c r="I126" s="15"/>
      <c r="J126" s="122"/>
      <c r="K126" s="14" t="str">
        <f t="shared" si="20"/>
        <v>NON</v>
      </c>
      <c r="L126" s="16" t="str">
        <f t="shared" si="21"/>
        <v>Z</v>
      </c>
      <c r="M126" s="16" t="str">
        <f t="shared" si="22"/>
        <v/>
      </c>
      <c r="N126" s="16" t="str">
        <f t="shared" si="23"/>
        <v/>
      </c>
      <c r="O126" s="16" t="str">
        <f>IF(H126=CRQ!$A$1,L126,"")</f>
        <v/>
      </c>
      <c r="P126" s="16" t="str">
        <f>IF(I126=CRQ!$A$1-1,L126,"")</f>
        <v/>
      </c>
    </row>
    <row r="127" spans="1:16" ht="12.75" customHeight="1" x14ac:dyDescent="0.2">
      <c r="A127" s="14"/>
      <c r="B127" s="14"/>
      <c r="C127" s="14"/>
      <c r="D127" s="14"/>
      <c r="E127" s="14"/>
      <c r="F127" s="119"/>
      <c r="G127" s="14"/>
      <c r="H127" s="15"/>
      <c r="I127" s="15"/>
      <c r="J127" s="122"/>
      <c r="K127" s="14" t="str">
        <f t="shared" si="20"/>
        <v>NON</v>
      </c>
      <c r="L127" s="16" t="str">
        <f t="shared" si="21"/>
        <v>Z</v>
      </c>
      <c r="M127" s="16" t="str">
        <f t="shared" si="22"/>
        <v/>
      </c>
      <c r="N127" s="16" t="str">
        <f t="shared" si="23"/>
        <v/>
      </c>
      <c r="O127" s="16" t="str">
        <f>IF(H127=CRQ!$A$1,L127,"")</f>
        <v/>
      </c>
      <c r="P127" s="16" t="str">
        <f>IF(I127=CRQ!$A$1-1,L127,"")</f>
        <v/>
      </c>
    </row>
    <row r="128" spans="1:16" ht="12.75" customHeight="1" x14ac:dyDescent="0.2">
      <c r="A128" s="14"/>
      <c r="B128" s="14"/>
      <c r="C128" s="14"/>
      <c r="D128" s="14"/>
      <c r="E128" s="14"/>
      <c r="F128" s="119"/>
      <c r="G128" s="14"/>
      <c r="H128" s="15"/>
      <c r="I128" s="15"/>
      <c r="J128" s="122"/>
      <c r="K128" s="14" t="str">
        <f t="shared" si="20"/>
        <v>NON</v>
      </c>
      <c r="L128" s="16" t="str">
        <f t="shared" si="21"/>
        <v>Z</v>
      </c>
      <c r="M128" s="16" t="str">
        <f t="shared" si="22"/>
        <v/>
      </c>
      <c r="N128" s="16" t="str">
        <f t="shared" si="23"/>
        <v/>
      </c>
      <c r="O128" s="16" t="str">
        <f>IF(H128=CRQ!$A$1,L128,"")</f>
        <v/>
      </c>
      <c r="P128" s="16" t="str">
        <f>IF(I128=CRQ!$A$1-1,L128,"")</f>
        <v/>
      </c>
    </row>
    <row r="129" spans="1:16" ht="12.75" customHeight="1" x14ac:dyDescent="0.2">
      <c r="A129" s="14"/>
      <c r="B129" s="14"/>
      <c r="C129" s="14"/>
      <c r="D129" s="14"/>
      <c r="E129" s="14"/>
      <c r="F129" s="119"/>
      <c r="G129" s="14"/>
      <c r="H129" s="15"/>
      <c r="I129" s="15"/>
      <c r="J129" s="122"/>
      <c r="K129" s="14" t="str">
        <f t="shared" si="20"/>
        <v>NON</v>
      </c>
      <c r="L129" s="16" t="str">
        <f t="shared" si="21"/>
        <v>Z</v>
      </c>
      <c r="M129" s="16" t="str">
        <f t="shared" si="22"/>
        <v/>
      </c>
      <c r="N129" s="16" t="str">
        <f t="shared" si="23"/>
        <v/>
      </c>
      <c r="O129" s="16" t="str">
        <f>IF(H129=CRQ!$A$1,L129,"")</f>
        <v/>
      </c>
      <c r="P129" s="16" t="str">
        <f>IF(I129=CRQ!$A$1-1,L129,"")</f>
        <v/>
      </c>
    </row>
    <row r="130" spans="1:16" ht="12.75" customHeight="1" x14ac:dyDescent="0.2">
      <c r="A130" s="14"/>
      <c r="B130" s="14"/>
      <c r="C130" s="14"/>
      <c r="D130" s="14"/>
      <c r="E130" s="14"/>
      <c r="F130" s="119"/>
      <c r="G130" s="14"/>
      <c r="H130" s="15"/>
      <c r="I130" s="15"/>
      <c r="J130" s="122"/>
      <c r="K130" s="14" t="str">
        <f t="shared" si="20"/>
        <v>NON</v>
      </c>
      <c r="L130" s="16" t="str">
        <f t="shared" si="21"/>
        <v>Z</v>
      </c>
      <c r="M130" s="16" t="str">
        <f t="shared" si="22"/>
        <v/>
      </c>
      <c r="N130" s="16" t="str">
        <f t="shared" si="23"/>
        <v/>
      </c>
      <c r="O130" s="16" t="str">
        <f>IF(H130=CRQ!$A$1,L130,"")</f>
        <v/>
      </c>
      <c r="P130" s="16" t="str">
        <f>IF(I130=CRQ!$A$1-1,L130,"")</f>
        <v/>
      </c>
    </row>
    <row r="131" spans="1:16" ht="12.75" customHeight="1" x14ac:dyDescent="0.2">
      <c r="A131" s="14"/>
      <c r="B131" s="14"/>
      <c r="C131" s="14"/>
      <c r="D131" s="14"/>
      <c r="E131" s="14"/>
      <c r="F131" s="119"/>
      <c r="G131" s="14"/>
      <c r="H131" s="15"/>
      <c r="I131" s="15"/>
      <c r="J131" s="122"/>
      <c r="K131" s="14" t="str">
        <f t="shared" si="20"/>
        <v>NON</v>
      </c>
      <c r="L131" s="16" t="str">
        <f t="shared" si="21"/>
        <v>Z</v>
      </c>
      <c r="M131" s="16" t="str">
        <f t="shared" si="22"/>
        <v/>
      </c>
      <c r="N131" s="16" t="str">
        <f t="shared" si="23"/>
        <v/>
      </c>
      <c r="O131" s="16" t="str">
        <f>IF(H131=CRQ!$A$1,L131,"")</f>
        <v/>
      </c>
      <c r="P131" s="16" t="str">
        <f>IF(I131=CRQ!$A$1-1,L131,"")</f>
        <v/>
      </c>
    </row>
    <row r="132" spans="1:16" ht="12.75" customHeight="1" x14ac:dyDescent="0.2">
      <c r="A132" s="14"/>
      <c r="B132" s="14"/>
      <c r="C132" s="14"/>
      <c r="D132" s="14"/>
      <c r="E132" s="14"/>
      <c r="F132" s="119"/>
      <c r="G132" s="14"/>
      <c r="H132" s="15"/>
      <c r="I132" s="15"/>
      <c r="J132" s="122"/>
      <c r="K132" s="14" t="str">
        <f t="shared" si="20"/>
        <v>NON</v>
      </c>
      <c r="L132" s="16" t="str">
        <f t="shared" si="21"/>
        <v>Z</v>
      </c>
      <c r="M132" s="16" t="str">
        <f t="shared" si="22"/>
        <v/>
      </c>
      <c r="N132" s="16" t="str">
        <f t="shared" si="23"/>
        <v/>
      </c>
      <c r="O132" s="16" t="str">
        <f>IF(H132=CRQ!$A$1,L132,"")</f>
        <v/>
      </c>
      <c r="P132" s="16" t="str">
        <f>IF(I132=CRQ!$A$1-1,L132,"")</f>
        <v/>
      </c>
    </row>
    <row r="133" spans="1:16" ht="12.75" customHeight="1" x14ac:dyDescent="0.2">
      <c r="A133" s="14"/>
      <c r="B133" s="14"/>
      <c r="C133" s="14"/>
      <c r="D133" s="14"/>
      <c r="E133" s="14"/>
      <c r="F133" s="119"/>
      <c r="G133" s="14"/>
      <c r="H133" s="15"/>
      <c r="I133" s="15"/>
      <c r="J133" s="122"/>
      <c r="K133" s="14" t="str">
        <f t="shared" si="20"/>
        <v>NON</v>
      </c>
      <c r="L133" s="16" t="str">
        <f t="shared" si="21"/>
        <v>Z</v>
      </c>
      <c r="M133" s="16" t="str">
        <f t="shared" si="22"/>
        <v/>
      </c>
      <c r="N133" s="16" t="str">
        <f t="shared" si="23"/>
        <v/>
      </c>
      <c r="O133" s="16" t="str">
        <f>IF(H133=CRQ!$A$1,L133,"")</f>
        <v/>
      </c>
      <c r="P133" s="16" t="str">
        <f>IF(I133=CRQ!$A$1-1,L133,"")</f>
        <v/>
      </c>
    </row>
    <row r="134" spans="1:16" ht="12.75" customHeight="1" x14ac:dyDescent="0.2">
      <c r="A134" s="14"/>
      <c r="B134" s="14"/>
      <c r="C134" s="14"/>
      <c r="D134" s="14"/>
      <c r="E134" s="14"/>
      <c r="F134" s="119"/>
      <c r="G134" s="14"/>
      <c r="H134" s="15"/>
      <c r="I134" s="15"/>
      <c r="J134" s="122"/>
      <c r="K134" s="14" t="str">
        <f t="shared" si="20"/>
        <v>NON</v>
      </c>
      <c r="L134" s="16" t="str">
        <f t="shared" si="21"/>
        <v>Z</v>
      </c>
      <c r="M134" s="16" t="str">
        <f t="shared" si="22"/>
        <v/>
      </c>
      <c r="N134" s="16" t="str">
        <f t="shared" si="23"/>
        <v/>
      </c>
      <c r="O134" s="16" t="str">
        <f>IF(H134=CRQ!$A$1,L134,"")</f>
        <v/>
      </c>
      <c r="P134" s="16" t="str">
        <f>IF(I134=CRQ!$A$1-1,L134,"")</f>
        <v/>
      </c>
    </row>
    <row r="135" spans="1:16" ht="12.75" customHeight="1" x14ac:dyDescent="0.2">
      <c r="A135" s="14"/>
      <c r="B135" s="14"/>
      <c r="C135" s="14"/>
      <c r="D135" s="14"/>
      <c r="E135" s="14"/>
      <c r="F135" s="119"/>
      <c r="G135" s="14"/>
      <c r="H135" s="15"/>
      <c r="I135" s="15"/>
      <c r="J135" s="122"/>
      <c r="K135" s="14" t="str">
        <f t="shared" si="20"/>
        <v>NON</v>
      </c>
      <c r="L135" s="16" t="str">
        <f t="shared" si="21"/>
        <v>Z</v>
      </c>
      <c r="M135" s="16" t="str">
        <f t="shared" si="22"/>
        <v/>
      </c>
      <c r="N135" s="16" t="str">
        <f t="shared" si="23"/>
        <v/>
      </c>
      <c r="O135" s="16" t="str">
        <f>IF(H135=CRQ!$A$1,L135,"")</f>
        <v/>
      </c>
      <c r="P135" s="16" t="str">
        <f>IF(I135=CRQ!$A$1-1,L135,"")</f>
        <v/>
      </c>
    </row>
    <row r="136" spans="1:16" ht="12.75" customHeight="1" x14ac:dyDescent="0.2">
      <c r="A136" s="14"/>
      <c r="B136" s="14"/>
      <c r="C136" s="14"/>
      <c r="D136" s="14"/>
      <c r="E136" s="14"/>
      <c r="F136" s="119"/>
      <c r="G136" s="14"/>
      <c r="H136" s="15"/>
      <c r="I136" s="15"/>
      <c r="J136" s="122"/>
      <c r="K136" s="14" t="str">
        <f t="shared" si="20"/>
        <v>NON</v>
      </c>
      <c r="L136" s="16" t="str">
        <f t="shared" si="21"/>
        <v>Z</v>
      </c>
      <c r="M136" s="16" t="str">
        <f t="shared" si="22"/>
        <v/>
      </c>
      <c r="N136" s="16" t="str">
        <f t="shared" si="23"/>
        <v/>
      </c>
      <c r="O136" s="16" t="str">
        <f>IF(H136=CRQ!$A$1,L136,"")</f>
        <v/>
      </c>
      <c r="P136" s="16" t="str">
        <f>IF(I136=CRQ!$A$1-1,L136,"")</f>
        <v/>
      </c>
    </row>
    <row r="137" spans="1:16" ht="12.75" customHeight="1" x14ac:dyDescent="0.2">
      <c r="A137" s="14"/>
      <c r="B137" s="14"/>
      <c r="C137" s="14"/>
      <c r="D137" s="14"/>
      <c r="E137" s="14"/>
      <c r="F137" s="119"/>
      <c r="G137" s="14"/>
      <c r="H137" s="15"/>
      <c r="I137" s="15"/>
      <c r="J137" s="122"/>
      <c r="K137" s="14" t="str">
        <f t="shared" si="20"/>
        <v>NON</v>
      </c>
      <c r="L137" s="16" t="str">
        <f t="shared" si="21"/>
        <v>Z</v>
      </c>
      <c r="M137" s="16" t="str">
        <f t="shared" si="22"/>
        <v/>
      </c>
      <c r="N137" s="16" t="str">
        <f t="shared" si="23"/>
        <v/>
      </c>
      <c r="O137" s="16" t="str">
        <f>IF(H137=CRQ!$A$1,L137,"")</f>
        <v/>
      </c>
      <c r="P137" s="16" t="str">
        <f>IF(I137=CRQ!$A$1-1,L137,"")</f>
        <v/>
      </c>
    </row>
    <row r="138" spans="1:16" ht="12.75" customHeight="1" x14ac:dyDescent="0.2">
      <c r="A138" s="14"/>
      <c r="B138" s="14"/>
      <c r="C138" s="14"/>
      <c r="D138" s="14"/>
      <c r="E138" s="14"/>
      <c r="F138" s="119"/>
      <c r="G138" s="14"/>
      <c r="H138" s="15"/>
      <c r="I138" s="15"/>
      <c r="J138" s="122"/>
      <c r="K138" s="14" t="str">
        <f t="shared" si="20"/>
        <v>NON</v>
      </c>
      <c r="L138" s="16" t="str">
        <f t="shared" si="21"/>
        <v>Z</v>
      </c>
      <c r="M138" s="16" t="str">
        <f t="shared" si="22"/>
        <v/>
      </c>
      <c r="N138" s="16" t="str">
        <f t="shared" si="23"/>
        <v/>
      </c>
      <c r="O138" s="16" t="str">
        <f>IF(H138=CRQ!$A$1,L138,"")</f>
        <v/>
      </c>
      <c r="P138" s="16" t="str">
        <f>IF(I138=CRQ!$A$1-1,L138,"")</f>
        <v/>
      </c>
    </row>
    <row r="139" spans="1:16" ht="12.75" customHeight="1" x14ac:dyDescent="0.2">
      <c r="A139" s="14"/>
      <c r="B139" s="14"/>
      <c r="C139" s="14"/>
      <c r="D139" s="14"/>
      <c r="E139" s="14"/>
      <c r="F139" s="119"/>
      <c r="G139" s="14"/>
      <c r="H139" s="15"/>
      <c r="I139" s="15"/>
      <c r="J139" s="122"/>
      <c r="K139" s="14" t="str">
        <f t="shared" si="20"/>
        <v>NON</v>
      </c>
      <c r="L139" s="16" t="str">
        <f t="shared" si="21"/>
        <v>Z</v>
      </c>
      <c r="M139" s="16" t="str">
        <f t="shared" si="22"/>
        <v/>
      </c>
      <c r="N139" s="16" t="str">
        <f t="shared" si="23"/>
        <v/>
      </c>
      <c r="O139" s="16" t="str">
        <f>IF(H139=CRQ!$A$1,L139,"")</f>
        <v/>
      </c>
      <c r="P139" s="16" t="str">
        <f>IF(I139=CRQ!$A$1-1,L139,"")</f>
        <v/>
      </c>
    </row>
    <row r="140" spans="1:16" ht="12.75" customHeight="1" x14ac:dyDescent="0.2">
      <c r="A140" s="14"/>
      <c r="B140" s="14"/>
      <c r="C140" s="14"/>
      <c r="D140" s="14"/>
      <c r="E140" s="14"/>
      <c r="F140" s="119"/>
      <c r="G140" s="14"/>
      <c r="H140" s="15"/>
      <c r="I140" s="15"/>
      <c r="J140" s="122"/>
      <c r="K140" s="14" t="str">
        <f t="shared" si="20"/>
        <v>NON</v>
      </c>
      <c r="L140" s="16" t="str">
        <f t="shared" si="21"/>
        <v>Z</v>
      </c>
      <c r="M140" s="16" t="str">
        <f t="shared" si="22"/>
        <v/>
      </c>
      <c r="N140" s="16" t="str">
        <f t="shared" si="23"/>
        <v/>
      </c>
      <c r="O140" s="16" t="str">
        <f>IF(H140=CRQ!$A$1,L140,"")</f>
        <v/>
      </c>
      <c r="P140" s="16" t="str">
        <f>IF(I140=CRQ!$A$1-1,L140,"")</f>
        <v/>
      </c>
    </row>
    <row r="141" spans="1:16" ht="12.75" customHeight="1" x14ac:dyDescent="0.2">
      <c r="A141" s="14"/>
      <c r="B141" s="14"/>
      <c r="C141" s="14"/>
      <c r="D141" s="14"/>
      <c r="E141" s="14"/>
      <c r="F141" s="119"/>
      <c r="G141" s="14"/>
      <c r="H141" s="15"/>
      <c r="I141" s="15"/>
      <c r="J141" s="122"/>
      <c r="K141" s="14" t="str">
        <f t="shared" si="20"/>
        <v>NON</v>
      </c>
      <c r="L141" s="16" t="str">
        <f t="shared" si="21"/>
        <v>Z</v>
      </c>
      <c r="M141" s="16" t="str">
        <f t="shared" si="22"/>
        <v/>
      </c>
      <c r="N141" s="16" t="str">
        <f t="shared" si="23"/>
        <v/>
      </c>
      <c r="O141" s="16" t="str">
        <f>IF(H141=CRQ!$A$1,L141,"")</f>
        <v/>
      </c>
      <c r="P141" s="16" t="str">
        <f>IF(I141=CRQ!$A$1-1,L141,"")</f>
        <v/>
      </c>
    </row>
    <row r="142" spans="1:16" ht="12.75" customHeight="1" x14ac:dyDescent="0.2">
      <c r="A142" s="14"/>
      <c r="B142" s="14"/>
      <c r="C142" s="14"/>
      <c r="D142" s="14"/>
      <c r="E142" s="14"/>
      <c r="F142" s="119"/>
      <c r="G142" s="14"/>
      <c r="H142" s="15"/>
      <c r="I142" s="15"/>
      <c r="J142" s="122"/>
      <c r="K142" s="14" t="str">
        <f t="shared" si="20"/>
        <v>NON</v>
      </c>
      <c r="L142" s="16" t="str">
        <f t="shared" si="21"/>
        <v>Z</v>
      </c>
      <c r="M142" s="16" t="str">
        <f t="shared" si="22"/>
        <v/>
      </c>
      <c r="N142" s="16" t="str">
        <f t="shared" si="23"/>
        <v/>
      </c>
      <c r="O142" s="16" t="str">
        <f>IF(H142=CRQ!$A$1,L142,"")</f>
        <v/>
      </c>
      <c r="P142" s="16" t="str">
        <f>IF(I142=CRQ!$A$1-1,L142,"")</f>
        <v/>
      </c>
    </row>
    <row r="143" spans="1:16" ht="12.75" customHeight="1" x14ac:dyDescent="0.2">
      <c r="A143" s="14"/>
      <c r="B143" s="14"/>
      <c r="C143" s="14"/>
      <c r="D143" s="14"/>
      <c r="E143" s="14"/>
      <c r="F143" s="119"/>
      <c r="G143" s="14"/>
      <c r="H143" s="15"/>
      <c r="I143" s="15"/>
      <c r="J143" s="122"/>
      <c r="K143" s="14" t="str">
        <f t="shared" si="20"/>
        <v>NON</v>
      </c>
      <c r="L143" s="16" t="str">
        <f t="shared" si="21"/>
        <v>Z</v>
      </c>
      <c r="M143" s="16" t="str">
        <f t="shared" si="22"/>
        <v/>
      </c>
      <c r="N143" s="16" t="str">
        <f t="shared" si="23"/>
        <v/>
      </c>
      <c r="O143" s="16" t="str">
        <f>IF(H143=CRQ!$A$1,L143,"")</f>
        <v/>
      </c>
      <c r="P143" s="16" t="str">
        <f>IF(I143=CRQ!$A$1-1,L143,"")</f>
        <v/>
      </c>
    </row>
    <row r="144" spans="1:16" ht="12.75" customHeight="1" x14ac:dyDescent="0.2">
      <c r="A144" s="14"/>
      <c r="B144" s="14"/>
      <c r="C144" s="14"/>
      <c r="D144" s="14"/>
      <c r="E144" s="14"/>
      <c r="F144" s="119"/>
      <c r="G144" s="14"/>
      <c r="H144" s="15"/>
      <c r="I144" s="15"/>
      <c r="J144" s="122"/>
      <c r="K144" s="14" t="str">
        <f t="shared" si="20"/>
        <v>NON</v>
      </c>
      <c r="L144" s="16" t="str">
        <f t="shared" si="21"/>
        <v>Z</v>
      </c>
      <c r="M144" s="16" t="str">
        <f t="shared" si="22"/>
        <v/>
      </c>
      <c r="N144" s="16" t="str">
        <f t="shared" si="23"/>
        <v/>
      </c>
      <c r="O144" s="16" t="str">
        <f>IF(H144=CRQ!$A$1,L144,"")</f>
        <v/>
      </c>
      <c r="P144" s="16" t="str">
        <f>IF(I144=CRQ!$A$1-1,L144,"")</f>
        <v/>
      </c>
    </row>
    <row r="145" spans="1:16" ht="12.75" customHeight="1" x14ac:dyDescent="0.2">
      <c r="A145" s="14"/>
      <c r="B145" s="14"/>
      <c r="C145" s="14"/>
      <c r="D145" s="14"/>
      <c r="E145" s="14"/>
      <c r="F145" s="119"/>
      <c r="G145" s="14"/>
      <c r="H145" s="15"/>
      <c r="I145" s="15"/>
      <c r="J145" s="122"/>
      <c r="K145" s="14" t="str">
        <f t="shared" si="20"/>
        <v>NON</v>
      </c>
      <c r="L145" s="16" t="str">
        <f t="shared" si="21"/>
        <v>Z</v>
      </c>
      <c r="M145" s="16" t="str">
        <f t="shared" si="22"/>
        <v/>
      </c>
      <c r="N145" s="16" t="str">
        <f t="shared" si="23"/>
        <v/>
      </c>
      <c r="O145" s="16" t="str">
        <f>IF(H145=CRQ!$A$1,L145,"")</f>
        <v/>
      </c>
      <c r="P145" s="16" t="str">
        <f>IF(I145=CRQ!$A$1-1,L145,"")</f>
        <v/>
      </c>
    </row>
    <row r="146" spans="1:16" ht="12.75" customHeight="1" x14ac:dyDescent="0.2">
      <c r="A146" s="14"/>
      <c r="B146" s="14"/>
      <c r="C146" s="14"/>
      <c r="D146" s="14"/>
      <c r="E146" s="14"/>
      <c r="F146" s="119"/>
      <c r="G146" s="14"/>
      <c r="H146" s="15"/>
      <c r="I146" s="15"/>
      <c r="J146" s="122"/>
      <c r="K146" s="14" t="str">
        <f t="shared" si="20"/>
        <v>NON</v>
      </c>
      <c r="L146" s="16" t="str">
        <f t="shared" si="21"/>
        <v>Z</v>
      </c>
      <c r="M146" s="16" t="str">
        <f t="shared" si="22"/>
        <v/>
      </c>
      <c r="N146" s="16" t="str">
        <f t="shared" si="23"/>
        <v/>
      </c>
      <c r="O146" s="16" t="str">
        <f>IF(H146=CRQ!$A$1,L146,"")</f>
        <v/>
      </c>
      <c r="P146" s="16" t="str">
        <f>IF(I146=CRQ!$A$1-1,L146,"")</f>
        <v/>
      </c>
    </row>
    <row r="147" spans="1:16" ht="12.75" customHeight="1" x14ac:dyDescent="0.2">
      <c r="A147" s="14"/>
      <c r="B147" s="14"/>
      <c r="C147" s="14"/>
      <c r="D147" s="14"/>
      <c r="E147" s="14"/>
      <c r="F147" s="119"/>
      <c r="G147" s="14"/>
      <c r="H147" s="15"/>
      <c r="I147" s="15"/>
      <c r="J147" s="122"/>
      <c r="K147" s="14" t="str">
        <f t="shared" si="20"/>
        <v>NON</v>
      </c>
      <c r="L147" s="16" t="str">
        <f t="shared" si="21"/>
        <v>Z</v>
      </c>
      <c r="M147" s="16" t="str">
        <f t="shared" si="22"/>
        <v/>
      </c>
      <c r="N147" s="16" t="str">
        <f t="shared" si="23"/>
        <v/>
      </c>
      <c r="O147" s="16" t="str">
        <f>IF(H147=CRQ!$A$1,L147,"")</f>
        <v/>
      </c>
      <c r="P147" s="16" t="str">
        <f>IF(I147=CRQ!$A$1-1,L147,"")</f>
        <v/>
      </c>
    </row>
    <row r="148" spans="1:16" ht="12.75" customHeight="1" x14ac:dyDescent="0.2">
      <c r="A148" s="14"/>
      <c r="B148" s="14"/>
      <c r="C148" s="14"/>
      <c r="D148" s="14"/>
      <c r="E148" s="14"/>
      <c r="F148" s="119"/>
      <c r="G148" s="14"/>
      <c r="H148" s="15"/>
      <c r="I148" s="15"/>
      <c r="J148" s="122"/>
      <c r="K148" s="14" t="str">
        <f t="shared" si="20"/>
        <v>NON</v>
      </c>
      <c r="L148" s="16" t="str">
        <f t="shared" si="21"/>
        <v>Z</v>
      </c>
      <c r="M148" s="16" t="str">
        <f t="shared" si="22"/>
        <v/>
      </c>
      <c r="N148" s="16" t="str">
        <f t="shared" si="23"/>
        <v/>
      </c>
      <c r="O148" s="16" t="str">
        <f>IF(H148=CRQ!$A$1,L148,"")</f>
        <v/>
      </c>
      <c r="P148" s="16" t="str">
        <f>IF(I148=CRQ!$A$1-1,L148,"")</f>
        <v/>
      </c>
    </row>
    <row r="149" spans="1:16" ht="12.75" customHeight="1" x14ac:dyDescent="0.2">
      <c r="A149" s="14"/>
      <c r="B149" s="14"/>
      <c r="C149" s="14"/>
      <c r="D149" s="14"/>
      <c r="E149" s="14"/>
      <c r="F149" s="119"/>
      <c r="G149" s="14"/>
      <c r="H149" s="15"/>
      <c r="I149" s="15"/>
      <c r="J149" s="122"/>
      <c r="K149" s="14" t="str">
        <f t="shared" si="20"/>
        <v>NON</v>
      </c>
      <c r="L149" s="16" t="str">
        <f t="shared" si="21"/>
        <v>Z</v>
      </c>
      <c r="M149" s="16" t="str">
        <f t="shared" si="22"/>
        <v/>
      </c>
      <c r="N149" s="16" t="str">
        <f t="shared" si="23"/>
        <v/>
      </c>
      <c r="O149" s="16" t="str">
        <f>IF(H149=CRQ!$A$1,L149,"")</f>
        <v/>
      </c>
      <c r="P149" s="16" t="str">
        <f>IF(I149=CRQ!$A$1-1,L149,"")</f>
        <v/>
      </c>
    </row>
    <row r="150" spans="1:16" ht="12.75" customHeight="1" x14ac:dyDescent="0.2">
      <c r="A150" s="14"/>
      <c r="B150" s="14"/>
      <c r="C150" s="14"/>
      <c r="D150" s="14"/>
      <c r="E150" s="14"/>
      <c r="F150" s="119"/>
      <c r="G150" s="14"/>
      <c r="H150" s="15"/>
      <c r="I150" s="15"/>
      <c r="J150" s="122"/>
      <c r="K150" s="14" t="str">
        <f t="shared" si="20"/>
        <v>NON</v>
      </c>
      <c r="L150" s="16" t="str">
        <f t="shared" si="21"/>
        <v>Z</v>
      </c>
      <c r="M150" s="16" t="str">
        <f t="shared" si="22"/>
        <v/>
      </c>
      <c r="N150" s="16" t="str">
        <f t="shared" si="23"/>
        <v/>
      </c>
      <c r="O150" s="16" t="str">
        <f>IF(H150=CRQ!$A$1,L150,"")</f>
        <v/>
      </c>
      <c r="P150" s="16" t="str">
        <f>IF(I150=CRQ!$A$1-1,L150,"")</f>
        <v/>
      </c>
    </row>
  </sheetData>
  <conditionalFormatting sqref="D1:D2">
    <cfRule type="duplicateValues" dxfId="559" priority="383"/>
  </conditionalFormatting>
  <conditionalFormatting sqref="D1:D7 D9:D83">
    <cfRule type="duplicateValues" dxfId="558" priority="391"/>
  </conditionalFormatting>
  <conditionalFormatting sqref="H1:I7 H9:I90 H151:I1048576">
    <cfRule type="timePeriod" dxfId="557" priority="369" timePeriod="thisWeek">
      <formula>AND(TODAY()-ROUNDDOWN(H1,0)&lt;=WEEKDAY(TODAY())-1,ROUNDDOWN(H1,0)-TODAY()&lt;=7-WEEKDAY(TODAY()))</formula>
    </cfRule>
    <cfRule type="timePeriod" dxfId="556" priority="370" timePeriod="nextWeek">
      <formula>AND(ROUNDDOWN(H1,0)-TODAY()&gt;(7-WEEKDAY(TODAY())),ROUNDDOWN(H1,0)-TODAY()&lt;(15-WEEKDAY(TODAY())))</formula>
    </cfRule>
    <cfRule type="timePeriod" dxfId="555" priority="371" timePeriod="tomorrow">
      <formula>FLOOR(H1,1)=TODAY()+1</formula>
    </cfRule>
    <cfRule type="timePeriod" dxfId="554" priority="372" timePeriod="today">
      <formula>FLOOR(H1,1)=TODAY()</formula>
    </cfRule>
    <cfRule type="timePeriod" dxfId="553" priority="373" timePeriod="yesterday">
      <formula>FLOOR(H1,1)=TODAY()-1</formula>
    </cfRule>
  </conditionalFormatting>
  <conditionalFormatting sqref="D1:D7 D9:D90 D151:D1048576">
    <cfRule type="duplicateValues" dxfId="552" priority="368"/>
  </conditionalFormatting>
  <conditionalFormatting sqref="D8">
    <cfRule type="duplicateValues" dxfId="551" priority="367"/>
  </conditionalFormatting>
  <conditionalFormatting sqref="H8:I8">
    <cfRule type="timePeriod" dxfId="550" priority="362" timePeriod="thisWeek">
      <formula>AND(TODAY()-ROUNDDOWN(H8,0)&lt;=WEEKDAY(TODAY())-1,ROUNDDOWN(H8,0)-TODAY()&lt;=7-WEEKDAY(TODAY()))</formula>
    </cfRule>
    <cfRule type="timePeriod" dxfId="549" priority="363" timePeriod="nextWeek">
      <formula>AND(ROUNDDOWN(H8,0)-TODAY()&gt;(7-WEEKDAY(TODAY())),ROUNDDOWN(H8,0)-TODAY()&lt;(15-WEEKDAY(TODAY())))</formula>
    </cfRule>
    <cfRule type="timePeriod" dxfId="548" priority="364" timePeriod="tomorrow">
      <formula>FLOOR(H8,1)=TODAY()+1</formula>
    </cfRule>
    <cfRule type="timePeriod" dxfId="547" priority="365" timePeriod="today">
      <formula>FLOOR(H8,1)=TODAY()</formula>
    </cfRule>
    <cfRule type="timePeriod" dxfId="546" priority="366" timePeriod="yesterday">
      <formula>FLOOR(H8,1)=TODAY()-1</formula>
    </cfRule>
  </conditionalFormatting>
  <conditionalFormatting sqref="D8">
    <cfRule type="duplicateValues" dxfId="545" priority="361"/>
  </conditionalFormatting>
  <conditionalFormatting sqref="H91:I91">
    <cfRule type="timePeriod" dxfId="544" priority="356" timePeriod="thisWeek">
      <formula>AND(TODAY()-ROUNDDOWN(H91,0)&lt;=WEEKDAY(TODAY())-1,ROUNDDOWN(H91,0)-TODAY()&lt;=7-WEEKDAY(TODAY()))</formula>
    </cfRule>
    <cfRule type="timePeriod" dxfId="543" priority="357" timePeriod="nextWeek">
      <formula>AND(ROUNDDOWN(H91,0)-TODAY()&gt;(7-WEEKDAY(TODAY())),ROUNDDOWN(H91,0)-TODAY()&lt;(15-WEEKDAY(TODAY())))</formula>
    </cfRule>
    <cfRule type="timePeriod" dxfId="542" priority="358" timePeriod="tomorrow">
      <formula>FLOOR(H91,1)=TODAY()+1</formula>
    </cfRule>
    <cfRule type="timePeriod" dxfId="541" priority="359" timePeriod="today">
      <formula>FLOOR(H91,1)=TODAY()</formula>
    </cfRule>
    <cfRule type="timePeriod" dxfId="540" priority="360" timePeriod="yesterday">
      <formula>FLOOR(H91,1)=TODAY()-1</formula>
    </cfRule>
  </conditionalFormatting>
  <conditionalFormatting sqref="D91">
    <cfRule type="duplicateValues" dxfId="539" priority="355"/>
  </conditionalFormatting>
  <conditionalFormatting sqref="H92:I92">
    <cfRule type="timePeriod" dxfId="538" priority="350" timePeriod="thisWeek">
      <formula>AND(TODAY()-ROUNDDOWN(H92,0)&lt;=WEEKDAY(TODAY())-1,ROUNDDOWN(H92,0)-TODAY()&lt;=7-WEEKDAY(TODAY()))</formula>
    </cfRule>
    <cfRule type="timePeriod" dxfId="537" priority="351" timePeriod="nextWeek">
      <formula>AND(ROUNDDOWN(H92,0)-TODAY()&gt;(7-WEEKDAY(TODAY())),ROUNDDOWN(H92,0)-TODAY()&lt;(15-WEEKDAY(TODAY())))</formula>
    </cfRule>
    <cfRule type="timePeriod" dxfId="536" priority="352" timePeriod="tomorrow">
      <formula>FLOOR(H92,1)=TODAY()+1</formula>
    </cfRule>
    <cfRule type="timePeriod" dxfId="535" priority="353" timePeriod="today">
      <formula>FLOOR(H92,1)=TODAY()</formula>
    </cfRule>
    <cfRule type="timePeriod" dxfId="534" priority="354" timePeriod="yesterday">
      <formula>FLOOR(H92,1)=TODAY()-1</formula>
    </cfRule>
  </conditionalFormatting>
  <conditionalFormatting sqref="D92">
    <cfRule type="duplicateValues" dxfId="533" priority="349"/>
  </conditionalFormatting>
  <conditionalFormatting sqref="H93:I93">
    <cfRule type="timePeriod" dxfId="532" priority="344" timePeriod="thisWeek">
      <formula>AND(TODAY()-ROUNDDOWN(H93,0)&lt;=WEEKDAY(TODAY())-1,ROUNDDOWN(H93,0)-TODAY()&lt;=7-WEEKDAY(TODAY()))</formula>
    </cfRule>
    <cfRule type="timePeriod" dxfId="531" priority="345" timePeriod="nextWeek">
      <formula>AND(ROUNDDOWN(H93,0)-TODAY()&gt;(7-WEEKDAY(TODAY())),ROUNDDOWN(H93,0)-TODAY()&lt;(15-WEEKDAY(TODAY())))</formula>
    </cfRule>
    <cfRule type="timePeriod" dxfId="530" priority="346" timePeriod="tomorrow">
      <formula>FLOOR(H93,1)=TODAY()+1</formula>
    </cfRule>
    <cfRule type="timePeriod" dxfId="529" priority="347" timePeriod="today">
      <formula>FLOOR(H93,1)=TODAY()</formula>
    </cfRule>
    <cfRule type="timePeriod" dxfId="528" priority="348" timePeriod="yesterday">
      <formula>FLOOR(H93,1)=TODAY()-1</formula>
    </cfRule>
  </conditionalFormatting>
  <conditionalFormatting sqref="D93">
    <cfRule type="duplicateValues" dxfId="527" priority="343"/>
  </conditionalFormatting>
  <conditionalFormatting sqref="H94:I94">
    <cfRule type="timePeriod" dxfId="526" priority="338" timePeriod="thisWeek">
      <formula>AND(TODAY()-ROUNDDOWN(H94,0)&lt;=WEEKDAY(TODAY())-1,ROUNDDOWN(H94,0)-TODAY()&lt;=7-WEEKDAY(TODAY()))</formula>
    </cfRule>
    <cfRule type="timePeriod" dxfId="525" priority="339" timePeriod="nextWeek">
      <formula>AND(ROUNDDOWN(H94,0)-TODAY()&gt;(7-WEEKDAY(TODAY())),ROUNDDOWN(H94,0)-TODAY()&lt;(15-WEEKDAY(TODAY())))</formula>
    </cfRule>
    <cfRule type="timePeriod" dxfId="524" priority="340" timePeriod="tomorrow">
      <formula>FLOOR(H94,1)=TODAY()+1</formula>
    </cfRule>
    <cfRule type="timePeriod" dxfId="523" priority="341" timePeriod="today">
      <formula>FLOOR(H94,1)=TODAY()</formula>
    </cfRule>
    <cfRule type="timePeriod" dxfId="522" priority="342" timePeriod="yesterday">
      <formula>FLOOR(H94,1)=TODAY()-1</formula>
    </cfRule>
  </conditionalFormatting>
  <conditionalFormatting sqref="D94">
    <cfRule type="duplicateValues" dxfId="521" priority="337"/>
  </conditionalFormatting>
  <conditionalFormatting sqref="H95:I95">
    <cfRule type="timePeriod" dxfId="520" priority="332" timePeriod="thisWeek">
      <formula>AND(TODAY()-ROUNDDOWN(H95,0)&lt;=WEEKDAY(TODAY())-1,ROUNDDOWN(H95,0)-TODAY()&lt;=7-WEEKDAY(TODAY()))</formula>
    </cfRule>
    <cfRule type="timePeriod" dxfId="519" priority="333" timePeriod="nextWeek">
      <formula>AND(ROUNDDOWN(H95,0)-TODAY()&gt;(7-WEEKDAY(TODAY())),ROUNDDOWN(H95,0)-TODAY()&lt;(15-WEEKDAY(TODAY())))</formula>
    </cfRule>
    <cfRule type="timePeriod" dxfId="518" priority="334" timePeriod="tomorrow">
      <formula>FLOOR(H95,1)=TODAY()+1</formula>
    </cfRule>
    <cfRule type="timePeriod" dxfId="517" priority="335" timePeriod="today">
      <formula>FLOOR(H95,1)=TODAY()</formula>
    </cfRule>
    <cfRule type="timePeriod" dxfId="516" priority="336" timePeriod="yesterday">
      <formula>FLOOR(H95,1)=TODAY()-1</formula>
    </cfRule>
  </conditionalFormatting>
  <conditionalFormatting sqref="D95">
    <cfRule type="duplicateValues" dxfId="515" priority="331"/>
  </conditionalFormatting>
  <conditionalFormatting sqref="H96:I96">
    <cfRule type="timePeriod" dxfId="514" priority="326" timePeriod="thisWeek">
      <formula>AND(TODAY()-ROUNDDOWN(H96,0)&lt;=WEEKDAY(TODAY())-1,ROUNDDOWN(H96,0)-TODAY()&lt;=7-WEEKDAY(TODAY()))</formula>
    </cfRule>
    <cfRule type="timePeriod" dxfId="513" priority="327" timePeriod="nextWeek">
      <formula>AND(ROUNDDOWN(H96,0)-TODAY()&gt;(7-WEEKDAY(TODAY())),ROUNDDOWN(H96,0)-TODAY()&lt;(15-WEEKDAY(TODAY())))</formula>
    </cfRule>
    <cfRule type="timePeriod" dxfId="512" priority="328" timePeriod="tomorrow">
      <formula>FLOOR(H96,1)=TODAY()+1</formula>
    </cfRule>
    <cfRule type="timePeriod" dxfId="511" priority="329" timePeriod="today">
      <formula>FLOOR(H96,1)=TODAY()</formula>
    </cfRule>
    <cfRule type="timePeriod" dxfId="510" priority="330" timePeriod="yesterday">
      <formula>FLOOR(H96,1)=TODAY()-1</formula>
    </cfRule>
  </conditionalFormatting>
  <conditionalFormatting sqref="D96">
    <cfRule type="duplicateValues" dxfId="509" priority="325"/>
  </conditionalFormatting>
  <conditionalFormatting sqref="H97:I97">
    <cfRule type="timePeriod" dxfId="508" priority="320" timePeriod="thisWeek">
      <formula>AND(TODAY()-ROUNDDOWN(H97,0)&lt;=WEEKDAY(TODAY())-1,ROUNDDOWN(H97,0)-TODAY()&lt;=7-WEEKDAY(TODAY()))</formula>
    </cfRule>
    <cfRule type="timePeriod" dxfId="507" priority="321" timePeriod="nextWeek">
      <formula>AND(ROUNDDOWN(H97,0)-TODAY()&gt;(7-WEEKDAY(TODAY())),ROUNDDOWN(H97,0)-TODAY()&lt;(15-WEEKDAY(TODAY())))</formula>
    </cfRule>
    <cfRule type="timePeriod" dxfId="506" priority="322" timePeriod="tomorrow">
      <formula>FLOOR(H97,1)=TODAY()+1</formula>
    </cfRule>
    <cfRule type="timePeriod" dxfId="505" priority="323" timePeriod="today">
      <formula>FLOOR(H97,1)=TODAY()</formula>
    </cfRule>
    <cfRule type="timePeriod" dxfId="504" priority="324" timePeriod="yesterday">
      <formula>FLOOR(H97,1)=TODAY()-1</formula>
    </cfRule>
  </conditionalFormatting>
  <conditionalFormatting sqref="D97">
    <cfRule type="duplicateValues" dxfId="503" priority="319"/>
  </conditionalFormatting>
  <conditionalFormatting sqref="H98:I98">
    <cfRule type="timePeriod" dxfId="502" priority="314" timePeriod="thisWeek">
      <formula>AND(TODAY()-ROUNDDOWN(H98,0)&lt;=WEEKDAY(TODAY())-1,ROUNDDOWN(H98,0)-TODAY()&lt;=7-WEEKDAY(TODAY()))</formula>
    </cfRule>
    <cfRule type="timePeriod" dxfId="501" priority="315" timePeriod="nextWeek">
      <formula>AND(ROUNDDOWN(H98,0)-TODAY()&gt;(7-WEEKDAY(TODAY())),ROUNDDOWN(H98,0)-TODAY()&lt;(15-WEEKDAY(TODAY())))</formula>
    </cfRule>
    <cfRule type="timePeriod" dxfId="500" priority="316" timePeriod="tomorrow">
      <formula>FLOOR(H98,1)=TODAY()+1</formula>
    </cfRule>
    <cfRule type="timePeriod" dxfId="499" priority="317" timePeriod="today">
      <formula>FLOOR(H98,1)=TODAY()</formula>
    </cfRule>
    <cfRule type="timePeriod" dxfId="498" priority="318" timePeriod="yesterday">
      <formula>FLOOR(H98,1)=TODAY()-1</formula>
    </cfRule>
  </conditionalFormatting>
  <conditionalFormatting sqref="D98">
    <cfRule type="duplicateValues" dxfId="497" priority="313"/>
  </conditionalFormatting>
  <conditionalFormatting sqref="H99:I99">
    <cfRule type="timePeriod" dxfId="496" priority="308" timePeriod="thisWeek">
      <formula>AND(TODAY()-ROUNDDOWN(H99,0)&lt;=WEEKDAY(TODAY())-1,ROUNDDOWN(H99,0)-TODAY()&lt;=7-WEEKDAY(TODAY()))</formula>
    </cfRule>
    <cfRule type="timePeriod" dxfId="495" priority="309" timePeriod="nextWeek">
      <formula>AND(ROUNDDOWN(H99,0)-TODAY()&gt;(7-WEEKDAY(TODAY())),ROUNDDOWN(H99,0)-TODAY()&lt;(15-WEEKDAY(TODAY())))</formula>
    </cfRule>
    <cfRule type="timePeriod" dxfId="494" priority="310" timePeriod="tomorrow">
      <formula>FLOOR(H99,1)=TODAY()+1</formula>
    </cfRule>
    <cfRule type="timePeriod" dxfId="493" priority="311" timePeriod="today">
      <formula>FLOOR(H99,1)=TODAY()</formula>
    </cfRule>
    <cfRule type="timePeriod" dxfId="492" priority="312" timePeriod="yesterday">
      <formula>FLOOR(H99,1)=TODAY()-1</formula>
    </cfRule>
  </conditionalFormatting>
  <conditionalFormatting sqref="D99">
    <cfRule type="duplicateValues" dxfId="491" priority="307"/>
  </conditionalFormatting>
  <conditionalFormatting sqref="H100:I100">
    <cfRule type="timePeriod" dxfId="490" priority="302" timePeriod="thisWeek">
      <formula>AND(TODAY()-ROUNDDOWN(H100,0)&lt;=WEEKDAY(TODAY())-1,ROUNDDOWN(H100,0)-TODAY()&lt;=7-WEEKDAY(TODAY()))</formula>
    </cfRule>
    <cfRule type="timePeriod" dxfId="489" priority="303" timePeriod="nextWeek">
      <formula>AND(ROUNDDOWN(H100,0)-TODAY()&gt;(7-WEEKDAY(TODAY())),ROUNDDOWN(H100,0)-TODAY()&lt;(15-WEEKDAY(TODAY())))</formula>
    </cfRule>
    <cfRule type="timePeriod" dxfId="488" priority="304" timePeriod="tomorrow">
      <formula>FLOOR(H100,1)=TODAY()+1</formula>
    </cfRule>
    <cfRule type="timePeriod" dxfId="487" priority="305" timePeriod="today">
      <formula>FLOOR(H100,1)=TODAY()</formula>
    </cfRule>
    <cfRule type="timePeriod" dxfId="486" priority="306" timePeriod="yesterday">
      <formula>FLOOR(H100,1)=TODAY()-1</formula>
    </cfRule>
  </conditionalFormatting>
  <conditionalFormatting sqref="D100">
    <cfRule type="duplicateValues" dxfId="485" priority="301"/>
  </conditionalFormatting>
  <conditionalFormatting sqref="H101:I101">
    <cfRule type="timePeriod" dxfId="484" priority="296" timePeriod="thisWeek">
      <formula>AND(TODAY()-ROUNDDOWN(H101,0)&lt;=WEEKDAY(TODAY())-1,ROUNDDOWN(H101,0)-TODAY()&lt;=7-WEEKDAY(TODAY()))</formula>
    </cfRule>
    <cfRule type="timePeriod" dxfId="483" priority="297" timePeriod="nextWeek">
      <formula>AND(ROUNDDOWN(H101,0)-TODAY()&gt;(7-WEEKDAY(TODAY())),ROUNDDOWN(H101,0)-TODAY()&lt;(15-WEEKDAY(TODAY())))</formula>
    </cfRule>
    <cfRule type="timePeriod" dxfId="482" priority="298" timePeriod="tomorrow">
      <formula>FLOOR(H101,1)=TODAY()+1</formula>
    </cfRule>
    <cfRule type="timePeriod" dxfId="481" priority="299" timePeriod="today">
      <formula>FLOOR(H101,1)=TODAY()</formula>
    </cfRule>
    <cfRule type="timePeriod" dxfId="480" priority="300" timePeriod="yesterday">
      <formula>FLOOR(H101,1)=TODAY()-1</formula>
    </cfRule>
  </conditionalFormatting>
  <conditionalFormatting sqref="D101">
    <cfRule type="duplicateValues" dxfId="479" priority="295"/>
  </conditionalFormatting>
  <conditionalFormatting sqref="H102:I102">
    <cfRule type="timePeriod" dxfId="478" priority="290" timePeriod="thisWeek">
      <formula>AND(TODAY()-ROUNDDOWN(H102,0)&lt;=WEEKDAY(TODAY())-1,ROUNDDOWN(H102,0)-TODAY()&lt;=7-WEEKDAY(TODAY()))</formula>
    </cfRule>
    <cfRule type="timePeriod" dxfId="477" priority="291" timePeriod="nextWeek">
      <formula>AND(ROUNDDOWN(H102,0)-TODAY()&gt;(7-WEEKDAY(TODAY())),ROUNDDOWN(H102,0)-TODAY()&lt;(15-WEEKDAY(TODAY())))</formula>
    </cfRule>
    <cfRule type="timePeriod" dxfId="476" priority="292" timePeriod="tomorrow">
      <formula>FLOOR(H102,1)=TODAY()+1</formula>
    </cfRule>
    <cfRule type="timePeriod" dxfId="475" priority="293" timePeriod="today">
      <formula>FLOOR(H102,1)=TODAY()</formula>
    </cfRule>
    <cfRule type="timePeriod" dxfId="474" priority="294" timePeriod="yesterday">
      <formula>FLOOR(H102,1)=TODAY()-1</formula>
    </cfRule>
  </conditionalFormatting>
  <conditionalFormatting sqref="D102">
    <cfRule type="duplicateValues" dxfId="473" priority="289"/>
  </conditionalFormatting>
  <conditionalFormatting sqref="H103:I103">
    <cfRule type="timePeriod" dxfId="472" priority="284" timePeriod="thisWeek">
      <formula>AND(TODAY()-ROUNDDOWN(H103,0)&lt;=WEEKDAY(TODAY())-1,ROUNDDOWN(H103,0)-TODAY()&lt;=7-WEEKDAY(TODAY()))</formula>
    </cfRule>
    <cfRule type="timePeriod" dxfId="471" priority="285" timePeriod="nextWeek">
      <formula>AND(ROUNDDOWN(H103,0)-TODAY()&gt;(7-WEEKDAY(TODAY())),ROUNDDOWN(H103,0)-TODAY()&lt;(15-WEEKDAY(TODAY())))</formula>
    </cfRule>
    <cfRule type="timePeriod" dxfId="470" priority="286" timePeriod="tomorrow">
      <formula>FLOOR(H103,1)=TODAY()+1</formula>
    </cfRule>
    <cfRule type="timePeriod" dxfId="469" priority="287" timePeriod="today">
      <formula>FLOOR(H103,1)=TODAY()</formula>
    </cfRule>
    <cfRule type="timePeriod" dxfId="468" priority="288" timePeriod="yesterday">
      <formula>FLOOR(H103,1)=TODAY()-1</formula>
    </cfRule>
  </conditionalFormatting>
  <conditionalFormatting sqref="D103">
    <cfRule type="duplicateValues" dxfId="467" priority="283"/>
  </conditionalFormatting>
  <conditionalFormatting sqref="H104:I104">
    <cfRule type="timePeriod" dxfId="466" priority="278" timePeriod="thisWeek">
      <formula>AND(TODAY()-ROUNDDOWN(H104,0)&lt;=WEEKDAY(TODAY())-1,ROUNDDOWN(H104,0)-TODAY()&lt;=7-WEEKDAY(TODAY()))</formula>
    </cfRule>
    <cfRule type="timePeriod" dxfId="465" priority="279" timePeriod="nextWeek">
      <formula>AND(ROUNDDOWN(H104,0)-TODAY()&gt;(7-WEEKDAY(TODAY())),ROUNDDOWN(H104,0)-TODAY()&lt;(15-WEEKDAY(TODAY())))</formula>
    </cfRule>
    <cfRule type="timePeriod" dxfId="464" priority="280" timePeriod="tomorrow">
      <formula>FLOOR(H104,1)=TODAY()+1</formula>
    </cfRule>
    <cfRule type="timePeriod" dxfId="463" priority="281" timePeriod="today">
      <formula>FLOOR(H104,1)=TODAY()</formula>
    </cfRule>
    <cfRule type="timePeriod" dxfId="462" priority="282" timePeriod="yesterday">
      <formula>FLOOR(H104,1)=TODAY()-1</formula>
    </cfRule>
  </conditionalFormatting>
  <conditionalFormatting sqref="D104">
    <cfRule type="duplicateValues" dxfId="461" priority="277"/>
  </conditionalFormatting>
  <conditionalFormatting sqref="H105:I105">
    <cfRule type="timePeriod" dxfId="460" priority="272" timePeriod="thisWeek">
      <formula>AND(TODAY()-ROUNDDOWN(H105,0)&lt;=WEEKDAY(TODAY())-1,ROUNDDOWN(H105,0)-TODAY()&lt;=7-WEEKDAY(TODAY()))</formula>
    </cfRule>
    <cfRule type="timePeriod" dxfId="459" priority="273" timePeriod="nextWeek">
      <formula>AND(ROUNDDOWN(H105,0)-TODAY()&gt;(7-WEEKDAY(TODAY())),ROUNDDOWN(H105,0)-TODAY()&lt;(15-WEEKDAY(TODAY())))</formula>
    </cfRule>
    <cfRule type="timePeriod" dxfId="458" priority="274" timePeriod="tomorrow">
      <formula>FLOOR(H105,1)=TODAY()+1</formula>
    </cfRule>
    <cfRule type="timePeriod" dxfId="457" priority="275" timePeriod="today">
      <formula>FLOOR(H105,1)=TODAY()</formula>
    </cfRule>
    <cfRule type="timePeriod" dxfId="456" priority="276" timePeriod="yesterday">
      <formula>FLOOR(H105,1)=TODAY()-1</formula>
    </cfRule>
  </conditionalFormatting>
  <conditionalFormatting sqref="D105">
    <cfRule type="duplicateValues" dxfId="455" priority="271"/>
  </conditionalFormatting>
  <conditionalFormatting sqref="H106:I106">
    <cfRule type="timePeriod" dxfId="454" priority="266" timePeriod="thisWeek">
      <formula>AND(TODAY()-ROUNDDOWN(H106,0)&lt;=WEEKDAY(TODAY())-1,ROUNDDOWN(H106,0)-TODAY()&lt;=7-WEEKDAY(TODAY()))</formula>
    </cfRule>
    <cfRule type="timePeriod" dxfId="453" priority="267" timePeriod="nextWeek">
      <formula>AND(ROUNDDOWN(H106,0)-TODAY()&gt;(7-WEEKDAY(TODAY())),ROUNDDOWN(H106,0)-TODAY()&lt;(15-WEEKDAY(TODAY())))</formula>
    </cfRule>
    <cfRule type="timePeriod" dxfId="452" priority="268" timePeriod="tomorrow">
      <formula>FLOOR(H106,1)=TODAY()+1</formula>
    </cfRule>
    <cfRule type="timePeriod" dxfId="451" priority="269" timePeriod="today">
      <formula>FLOOR(H106,1)=TODAY()</formula>
    </cfRule>
    <cfRule type="timePeriod" dxfId="450" priority="270" timePeriod="yesterday">
      <formula>FLOOR(H106,1)=TODAY()-1</formula>
    </cfRule>
  </conditionalFormatting>
  <conditionalFormatting sqref="D106">
    <cfRule type="duplicateValues" dxfId="449" priority="265"/>
  </conditionalFormatting>
  <conditionalFormatting sqref="H107:I107">
    <cfRule type="timePeriod" dxfId="448" priority="260" timePeriod="thisWeek">
      <formula>AND(TODAY()-ROUNDDOWN(H107,0)&lt;=WEEKDAY(TODAY())-1,ROUNDDOWN(H107,0)-TODAY()&lt;=7-WEEKDAY(TODAY()))</formula>
    </cfRule>
    <cfRule type="timePeriod" dxfId="447" priority="261" timePeriod="nextWeek">
      <formula>AND(ROUNDDOWN(H107,0)-TODAY()&gt;(7-WEEKDAY(TODAY())),ROUNDDOWN(H107,0)-TODAY()&lt;(15-WEEKDAY(TODAY())))</formula>
    </cfRule>
    <cfRule type="timePeriod" dxfId="446" priority="262" timePeriod="tomorrow">
      <formula>FLOOR(H107,1)=TODAY()+1</formula>
    </cfRule>
    <cfRule type="timePeriod" dxfId="445" priority="263" timePeriod="today">
      <formula>FLOOR(H107,1)=TODAY()</formula>
    </cfRule>
    <cfRule type="timePeriod" dxfId="444" priority="264" timePeriod="yesterday">
      <formula>FLOOR(H107,1)=TODAY()-1</formula>
    </cfRule>
  </conditionalFormatting>
  <conditionalFormatting sqref="D107">
    <cfRule type="duplicateValues" dxfId="443" priority="259"/>
  </conditionalFormatting>
  <conditionalFormatting sqref="H108:I108">
    <cfRule type="timePeriod" dxfId="442" priority="254" timePeriod="thisWeek">
      <formula>AND(TODAY()-ROUNDDOWN(H108,0)&lt;=WEEKDAY(TODAY())-1,ROUNDDOWN(H108,0)-TODAY()&lt;=7-WEEKDAY(TODAY()))</formula>
    </cfRule>
    <cfRule type="timePeriod" dxfId="441" priority="255" timePeriod="nextWeek">
      <formula>AND(ROUNDDOWN(H108,0)-TODAY()&gt;(7-WEEKDAY(TODAY())),ROUNDDOWN(H108,0)-TODAY()&lt;(15-WEEKDAY(TODAY())))</formula>
    </cfRule>
    <cfRule type="timePeriod" dxfId="440" priority="256" timePeriod="tomorrow">
      <formula>FLOOR(H108,1)=TODAY()+1</formula>
    </cfRule>
    <cfRule type="timePeriod" dxfId="439" priority="257" timePeriod="today">
      <formula>FLOOR(H108,1)=TODAY()</formula>
    </cfRule>
    <cfRule type="timePeriod" dxfId="438" priority="258" timePeriod="yesterday">
      <formula>FLOOR(H108,1)=TODAY()-1</formula>
    </cfRule>
  </conditionalFormatting>
  <conditionalFormatting sqref="D108">
    <cfRule type="duplicateValues" dxfId="437" priority="253"/>
  </conditionalFormatting>
  <conditionalFormatting sqref="H109:I109">
    <cfRule type="timePeriod" dxfId="436" priority="248" timePeriod="thisWeek">
      <formula>AND(TODAY()-ROUNDDOWN(H109,0)&lt;=WEEKDAY(TODAY())-1,ROUNDDOWN(H109,0)-TODAY()&lt;=7-WEEKDAY(TODAY()))</formula>
    </cfRule>
    <cfRule type="timePeriod" dxfId="435" priority="249" timePeriod="nextWeek">
      <formula>AND(ROUNDDOWN(H109,0)-TODAY()&gt;(7-WEEKDAY(TODAY())),ROUNDDOWN(H109,0)-TODAY()&lt;(15-WEEKDAY(TODAY())))</formula>
    </cfRule>
    <cfRule type="timePeriod" dxfId="434" priority="250" timePeriod="tomorrow">
      <formula>FLOOR(H109,1)=TODAY()+1</formula>
    </cfRule>
    <cfRule type="timePeriod" dxfId="433" priority="251" timePeriod="today">
      <formula>FLOOR(H109,1)=TODAY()</formula>
    </cfRule>
    <cfRule type="timePeriod" dxfId="432" priority="252" timePeriod="yesterday">
      <formula>FLOOR(H109,1)=TODAY()-1</formula>
    </cfRule>
  </conditionalFormatting>
  <conditionalFormatting sqref="D109">
    <cfRule type="duplicateValues" dxfId="431" priority="247"/>
  </conditionalFormatting>
  <conditionalFormatting sqref="H110:I110">
    <cfRule type="timePeriod" dxfId="430" priority="242" timePeriod="thisWeek">
      <formula>AND(TODAY()-ROUNDDOWN(H110,0)&lt;=WEEKDAY(TODAY())-1,ROUNDDOWN(H110,0)-TODAY()&lt;=7-WEEKDAY(TODAY()))</formula>
    </cfRule>
    <cfRule type="timePeriod" dxfId="429" priority="243" timePeriod="nextWeek">
      <formula>AND(ROUNDDOWN(H110,0)-TODAY()&gt;(7-WEEKDAY(TODAY())),ROUNDDOWN(H110,0)-TODAY()&lt;(15-WEEKDAY(TODAY())))</formula>
    </cfRule>
    <cfRule type="timePeriod" dxfId="428" priority="244" timePeriod="tomorrow">
      <formula>FLOOR(H110,1)=TODAY()+1</formula>
    </cfRule>
    <cfRule type="timePeriod" dxfId="427" priority="245" timePeriod="today">
      <formula>FLOOR(H110,1)=TODAY()</formula>
    </cfRule>
    <cfRule type="timePeriod" dxfId="426" priority="246" timePeriod="yesterday">
      <formula>FLOOR(H110,1)=TODAY()-1</formula>
    </cfRule>
  </conditionalFormatting>
  <conditionalFormatting sqref="D110">
    <cfRule type="duplicateValues" dxfId="425" priority="241"/>
  </conditionalFormatting>
  <conditionalFormatting sqref="H111:I111">
    <cfRule type="timePeriod" dxfId="424" priority="236" timePeriod="thisWeek">
      <formula>AND(TODAY()-ROUNDDOWN(H111,0)&lt;=WEEKDAY(TODAY())-1,ROUNDDOWN(H111,0)-TODAY()&lt;=7-WEEKDAY(TODAY()))</formula>
    </cfRule>
    <cfRule type="timePeriod" dxfId="423" priority="237" timePeriod="nextWeek">
      <formula>AND(ROUNDDOWN(H111,0)-TODAY()&gt;(7-WEEKDAY(TODAY())),ROUNDDOWN(H111,0)-TODAY()&lt;(15-WEEKDAY(TODAY())))</formula>
    </cfRule>
    <cfRule type="timePeriod" dxfId="422" priority="238" timePeriod="tomorrow">
      <formula>FLOOR(H111,1)=TODAY()+1</formula>
    </cfRule>
    <cfRule type="timePeriod" dxfId="421" priority="239" timePeriod="today">
      <formula>FLOOR(H111,1)=TODAY()</formula>
    </cfRule>
    <cfRule type="timePeriod" dxfId="420" priority="240" timePeriod="yesterday">
      <formula>FLOOR(H111,1)=TODAY()-1</formula>
    </cfRule>
  </conditionalFormatting>
  <conditionalFormatting sqref="D111">
    <cfRule type="duplicateValues" dxfId="419" priority="235"/>
  </conditionalFormatting>
  <conditionalFormatting sqref="H112:I112">
    <cfRule type="timePeriod" dxfId="418" priority="230" timePeriod="thisWeek">
      <formula>AND(TODAY()-ROUNDDOWN(H112,0)&lt;=WEEKDAY(TODAY())-1,ROUNDDOWN(H112,0)-TODAY()&lt;=7-WEEKDAY(TODAY()))</formula>
    </cfRule>
    <cfRule type="timePeriod" dxfId="417" priority="231" timePeriod="nextWeek">
      <formula>AND(ROUNDDOWN(H112,0)-TODAY()&gt;(7-WEEKDAY(TODAY())),ROUNDDOWN(H112,0)-TODAY()&lt;(15-WEEKDAY(TODAY())))</formula>
    </cfRule>
    <cfRule type="timePeriod" dxfId="416" priority="232" timePeriod="tomorrow">
      <formula>FLOOR(H112,1)=TODAY()+1</formula>
    </cfRule>
    <cfRule type="timePeriod" dxfId="415" priority="233" timePeriod="today">
      <formula>FLOOR(H112,1)=TODAY()</formula>
    </cfRule>
    <cfRule type="timePeriod" dxfId="414" priority="234" timePeriod="yesterday">
      <formula>FLOOR(H112,1)=TODAY()-1</formula>
    </cfRule>
  </conditionalFormatting>
  <conditionalFormatting sqref="D112">
    <cfRule type="duplicateValues" dxfId="413" priority="229"/>
  </conditionalFormatting>
  <conditionalFormatting sqref="H113:I113">
    <cfRule type="timePeriod" dxfId="412" priority="224" timePeriod="thisWeek">
      <formula>AND(TODAY()-ROUNDDOWN(H113,0)&lt;=WEEKDAY(TODAY())-1,ROUNDDOWN(H113,0)-TODAY()&lt;=7-WEEKDAY(TODAY()))</formula>
    </cfRule>
    <cfRule type="timePeriod" dxfId="411" priority="225" timePeriod="nextWeek">
      <formula>AND(ROUNDDOWN(H113,0)-TODAY()&gt;(7-WEEKDAY(TODAY())),ROUNDDOWN(H113,0)-TODAY()&lt;(15-WEEKDAY(TODAY())))</formula>
    </cfRule>
    <cfRule type="timePeriod" dxfId="410" priority="226" timePeriod="tomorrow">
      <formula>FLOOR(H113,1)=TODAY()+1</formula>
    </cfRule>
    <cfRule type="timePeriod" dxfId="409" priority="227" timePeriod="today">
      <formula>FLOOR(H113,1)=TODAY()</formula>
    </cfRule>
    <cfRule type="timePeriod" dxfId="408" priority="228" timePeriod="yesterday">
      <formula>FLOOR(H113,1)=TODAY()-1</formula>
    </cfRule>
  </conditionalFormatting>
  <conditionalFormatting sqref="D113">
    <cfRule type="duplicateValues" dxfId="407" priority="223"/>
  </conditionalFormatting>
  <conditionalFormatting sqref="H114:I114">
    <cfRule type="timePeriod" dxfId="406" priority="218" timePeriod="thisWeek">
      <formula>AND(TODAY()-ROUNDDOWN(H114,0)&lt;=WEEKDAY(TODAY())-1,ROUNDDOWN(H114,0)-TODAY()&lt;=7-WEEKDAY(TODAY()))</formula>
    </cfRule>
    <cfRule type="timePeriod" dxfId="405" priority="219" timePeriod="nextWeek">
      <formula>AND(ROUNDDOWN(H114,0)-TODAY()&gt;(7-WEEKDAY(TODAY())),ROUNDDOWN(H114,0)-TODAY()&lt;(15-WEEKDAY(TODAY())))</formula>
    </cfRule>
    <cfRule type="timePeriod" dxfId="404" priority="220" timePeriod="tomorrow">
      <formula>FLOOR(H114,1)=TODAY()+1</formula>
    </cfRule>
    <cfRule type="timePeriod" dxfId="403" priority="221" timePeriod="today">
      <formula>FLOOR(H114,1)=TODAY()</formula>
    </cfRule>
    <cfRule type="timePeriod" dxfId="402" priority="222" timePeriod="yesterday">
      <formula>FLOOR(H114,1)=TODAY()-1</formula>
    </cfRule>
  </conditionalFormatting>
  <conditionalFormatting sqref="D114">
    <cfRule type="duplicateValues" dxfId="401" priority="217"/>
  </conditionalFormatting>
  <conditionalFormatting sqref="H115:I115">
    <cfRule type="timePeriod" dxfId="400" priority="212" timePeriod="thisWeek">
      <formula>AND(TODAY()-ROUNDDOWN(H115,0)&lt;=WEEKDAY(TODAY())-1,ROUNDDOWN(H115,0)-TODAY()&lt;=7-WEEKDAY(TODAY()))</formula>
    </cfRule>
    <cfRule type="timePeriod" dxfId="399" priority="213" timePeriod="nextWeek">
      <formula>AND(ROUNDDOWN(H115,0)-TODAY()&gt;(7-WEEKDAY(TODAY())),ROUNDDOWN(H115,0)-TODAY()&lt;(15-WEEKDAY(TODAY())))</formula>
    </cfRule>
    <cfRule type="timePeriod" dxfId="398" priority="214" timePeriod="tomorrow">
      <formula>FLOOR(H115,1)=TODAY()+1</formula>
    </cfRule>
    <cfRule type="timePeriod" dxfId="397" priority="215" timePeriod="today">
      <formula>FLOOR(H115,1)=TODAY()</formula>
    </cfRule>
    <cfRule type="timePeriod" dxfId="396" priority="216" timePeriod="yesterday">
      <formula>FLOOR(H115,1)=TODAY()-1</formula>
    </cfRule>
  </conditionalFormatting>
  <conditionalFormatting sqref="D115">
    <cfRule type="duplicateValues" dxfId="395" priority="211"/>
  </conditionalFormatting>
  <conditionalFormatting sqref="H116:I116">
    <cfRule type="timePeriod" dxfId="394" priority="206" timePeriod="thisWeek">
      <formula>AND(TODAY()-ROUNDDOWN(H116,0)&lt;=WEEKDAY(TODAY())-1,ROUNDDOWN(H116,0)-TODAY()&lt;=7-WEEKDAY(TODAY()))</formula>
    </cfRule>
    <cfRule type="timePeriod" dxfId="393" priority="207" timePeriod="nextWeek">
      <formula>AND(ROUNDDOWN(H116,0)-TODAY()&gt;(7-WEEKDAY(TODAY())),ROUNDDOWN(H116,0)-TODAY()&lt;(15-WEEKDAY(TODAY())))</formula>
    </cfRule>
    <cfRule type="timePeriod" dxfId="392" priority="208" timePeriod="tomorrow">
      <formula>FLOOR(H116,1)=TODAY()+1</formula>
    </cfRule>
    <cfRule type="timePeriod" dxfId="391" priority="209" timePeriod="today">
      <formula>FLOOR(H116,1)=TODAY()</formula>
    </cfRule>
    <cfRule type="timePeriod" dxfId="390" priority="210" timePeriod="yesterday">
      <formula>FLOOR(H116,1)=TODAY()-1</formula>
    </cfRule>
  </conditionalFormatting>
  <conditionalFormatting sqref="D116">
    <cfRule type="duplicateValues" dxfId="389" priority="205"/>
  </conditionalFormatting>
  <conditionalFormatting sqref="H117:I117">
    <cfRule type="timePeriod" dxfId="388" priority="200" timePeriod="thisWeek">
      <formula>AND(TODAY()-ROUNDDOWN(H117,0)&lt;=WEEKDAY(TODAY())-1,ROUNDDOWN(H117,0)-TODAY()&lt;=7-WEEKDAY(TODAY()))</formula>
    </cfRule>
    <cfRule type="timePeriod" dxfId="387" priority="201" timePeriod="nextWeek">
      <formula>AND(ROUNDDOWN(H117,0)-TODAY()&gt;(7-WEEKDAY(TODAY())),ROUNDDOWN(H117,0)-TODAY()&lt;(15-WEEKDAY(TODAY())))</formula>
    </cfRule>
    <cfRule type="timePeriod" dxfId="386" priority="202" timePeriod="tomorrow">
      <formula>FLOOR(H117,1)=TODAY()+1</formula>
    </cfRule>
    <cfRule type="timePeriod" dxfId="385" priority="203" timePeriod="today">
      <formula>FLOOR(H117,1)=TODAY()</formula>
    </cfRule>
    <cfRule type="timePeriod" dxfId="384" priority="204" timePeriod="yesterday">
      <formula>FLOOR(H117,1)=TODAY()-1</formula>
    </cfRule>
  </conditionalFormatting>
  <conditionalFormatting sqref="D117">
    <cfRule type="duplicateValues" dxfId="383" priority="199"/>
  </conditionalFormatting>
  <conditionalFormatting sqref="H118:I118">
    <cfRule type="timePeriod" dxfId="382" priority="194" timePeriod="thisWeek">
      <formula>AND(TODAY()-ROUNDDOWN(H118,0)&lt;=WEEKDAY(TODAY())-1,ROUNDDOWN(H118,0)-TODAY()&lt;=7-WEEKDAY(TODAY()))</formula>
    </cfRule>
    <cfRule type="timePeriod" dxfId="381" priority="195" timePeriod="nextWeek">
      <formula>AND(ROUNDDOWN(H118,0)-TODAY()&gt;(7-WEEKDAY(TODAY())),ROUNDDOWN(H118,0)-TODAY()&lt;(15-WEEKDAY(TODAY())))</formula>
    </cfRule>
    <cfRule type="timePeriod" dxfId="380" priority="196" timePeriod="tomorrow">
      <formula>FLOOR(H118,1)=TODAY()+1</formula>
    </cfRule>
    <cfRule type="timePeriod" dxfId="379" priority="197" timePeriod="today">
      <formula>FLOOR(H118,1)=TODAY()</formula>
    </cfRule>
    <cfRule type="timePeriod" dxfId="378" priority="198" timePeriod="yesterday">
      <formula>FLOOR(H118,1)=TODAY()-1</formula>
    </cfRule>
  </conditionalFormatting>
  <conditionalFormatting sqref="D118">
    <cfRule type="duplicateValues" dxfId="377" priority="193"/>
  </conditionalFormatting>
  <conditionalFormatting sqref="H119:I119">
    <cfRule type="timePeriod" dxfId="376" priority="188" timePeriod="thisWeek">
      <formula>AND(TODAY()-ROUNDDOWN(H119,0)&lt;=WEEKDAY(TODAY())-1,ROUNDDOWN(H119,0)-TODAY()&lt;=7-WEEKDAY(TODAY()))</formula>
    </cfRule>
    <cfRule type="timePeriod" dxfId="375" priority="189" timePeriod="nextWeek">
      <formula>AND(ROUNDDOWN(H119,0)-TODAY()&gt;(7-WEEKDAY(TODAY())),ROUNDDOWN(H119,0)-TODAY()&lt;(15-WEEKDAY(TODAY())))</formula>
    </cfRule>
    <cfRule type="timePeriod" dxfId="374" priority="190" timePeriod="tomorrow">
      <formula>FLOOR(H119,1)=TODAY()+1</formula>
    </cfRule>
    <cfRule type="timePeriod" dxfId="373" priority="191" timePeriod="today">
      <formula>FLOOR(H119,1)=TODAY()</formula>
    </cfRule>
    <cfRule type="timePeriod" dxfId="372" priority="192" timePeriod="yesterday">
      <formula>FLOOR(H119,1)=TODAY()-1</formula>
    </cfRule>
  </conditionalFormatting>
  <conditionalFormatting sqref="D119">
    <cfRule type="duplicateValues" dxfId="371" priority="187"/>
  </conditionalFormatting>
  <conditionalFormatting sqref="H120:I120">
    <cfRule type="timePeriod" dxfId="370" priority="182" timePeriod="thisWeek">
      <formula>AND(TODAY()-ROUNDDOWN(H120,0)&lt;=WEEKDAY(TODAY())-1,ROUNDDOWN(H120,0)-TODAY()&lt;=7-WEEKDAY(TODAY()))</formula>
    </cfRule>
    <cfRule type="timePeriod" dxfId="369" priority="183" timePeriod="nextWeek">
      <formula>AND(ROUNDDOWN(H120,0)-TODAY()&gt;(7-WEEKDAY(TODAY())),ROUNDDOWN(H120,0)-TODAY()&lt;(15-WEEKDAY(TODAY())))</formula>
    </cfRule>
    <cfRule type="timePeriod" dxfId="368" priority="184" timePeriod="tomorrow">
      <formula>FLOOR(H120,1)=TODAY()+1</formula>
    </cfRule>
    <cfRule type="timePeriod" dxfId="367" priority="185" timePeriod="today">
      <formula>FLOOR(H120,1)=TODAY()</formula>
    </cfRule>
    <cfRule type="timePeriod" dxfId="366" priority="186" timePeriod="yesterday">
      <formula>FLOOR(H120,1)=TODAY()-1</formula>
    </cfRule>
  </conditionalFormatting>
  <conditionalFormatting sqref="D120">
    <cfRule type="duplicateValues" dxfId="365" priority="181"/>
  </conditionalFormatting>
  <conditionalFormatting sqref="H121:I121">
    <cfRule type="timePeriod" dxfId="364" priority="176" timePeriod="thisWeek">
      <formula>AND(TODAY()-ROUNDDOWN(H121,0)&lt;=WEEKDAY(TODAY())-1,ROUNDDOWN(H121,0)-TODAY()&lt;=7-WEEKDAY(TODAY()))</formula>
    </cfRule>
    <cfRule type="timePeriod" dxfId="363" priority="177" timePeriod="nextWeek">
      <formula>AND(ROUNDDOWN(H121,0)-TODAY()&gt;(7-WEEKDAY(TODAY())),ROUNDDOWN(H121,0)-TODAY()&lt;(15-WEEKDAY(TODAY())))</formula>
    </cfRule>
    <cfRule type="timePeriod" dxfId="362" priority="178" timePeriod="tomorrow">
      <formula>FLOOR(H121,1)=TODAY()+1</formula>
    </cfRule>
    <cfRule type="timePeriod" dxfId="361" priority="179" timePeriod="today">
      <formula>FLOOR(H121,1)=TODAY()</formula>
    </cfRule>
    <cfRule type="timePeriod" dxfId="360" priority="180" timePeriod="yesterday">
      <formula>FLOOR(H121,1)=TODAY()-1</formula>
    </cfRule>
  </conditionalFormatting>
  <conditionalFormatting sqref="D121">
    <cfRule type="duplicateValues" dxfId="359" priority="175"/>
  </conditionalFormatting>
  <conditionalFormatting sqref="H122:I122">
    <cfRule type="timePeriod" dxfId="358" priority="170" timePeriod="thisWeek">
      <formula>AND(TODAY()-ROUNDDOWN(H122,0)&lt;=WEEKDAY(TODAY())-1,ROUNDDOWN(H122,0)-TODAY()&lt;=7-WEEKDAY(TODAY()))</formula>
    </cfRule>
    <cfRule type="timePeriod" dxfId="357" priority="171" timePeriod="nextWeek">
      <formula>AND(ROUNDDOWN(H122,0)-TODAY()&gt;(7-WEEKDAY(TODAY())),ROUNDDOWN(H122,0)-TODAY()&lt;(15-WEEKDAY(TODAY())))</formula>
    </cfRule>
    <cfRule type="timePeriod" dxfId="356" priority="172" timePeriod="tomorrow">
      <formula>FLOOR(H122,1)=TODAY()+1</formula>
    </cfRule>
    <cfRule type="timePeriod" dxfId="355" priority="173" timePeriod="today">
      <formula>FLOOR(H122,1)=TODAY()</formula>
    </cfRule>
    <cfRule type="timePeriod" dxfId="354" priority="174" timePeriod="yesterday">
      <formula>FLOOR(H122,1)=TODAY()-1</formula>
    </cfRule>
  </conditionalFormatting>
  <conditionalFormatting sqref="D122">
    <cfRule type="duplicateValues" dxfId="353" priority="169"/>
  </conditionalFormatting>
  <conditionalFormatting sqref="H123:I123">
    <cfRule type="timePeriod" dxfId="352" priority="164" timePeriod="thisWeek">
      <formula>AND(TODAY()-ROUNDDOWN(H123,0)&lt;=WEEKDAY(TODAY())-1,ROUNDDOWN(H123,0)-TODAY()&lt;=7-WEEKDAY(TODAY()))</formula>
    </cfRule>
    <cfRule type="timePeriod" dxfId="351" priority="165" timePeriod="nextWeek">
      <formula>AND(ROUNDDOWN(H123,0)-TODAY()&gt;(7-WEEKDAY(TODAY())),ROUNDDOWN(H123,0)-TODAY()&lt;(15-WEEKDAY(TODAY())))</formula>
    </cfRule>
    <cfRule type="timePeriod" dxfId="350" priority="166" timePeriod="tomorrow">
      <formula>FLOOR(H123,1)=TODAY()+1</formula>
    </cfRule>
    <cfRule type="timePeriod" dxfId="349" priority="167" timePeriod="today">
      <formula>FLOOR(H123,1)=TODAY()</formula>
    </cfRule>
    <cfRule type="timePeriod" dxfId="348" priority="168" timePeriod="yesterday">
      <formula>FLOOR(H123,1)=TODAY()-1</formula>
    </cfRule>
  </conditionalFormatting>
  <conditionalFormatting sqref="D123">
    <cfRule type="duplicateValues" dxfId="347" priority="163"/>
  </conditionalFormatting>
  <conditionalFormatting sqref="H124:I124">
    <cfRule type="timePeriod" dxfId="346" priority="158" timePeriod="thisWeek">
      <formula>AND(TODAY()-ROUNDDOWN(H124,0)&lt;=WEEKDAY(TODAY())-1,ROUNDDOWN(H124,0)-TODAY()&lt;=7-WEEKDAY(TODAY()))</formula>
    </cfRule>
    <cfRule type="timePeriod" dxfId="345" priority="159" timePeriod="nextWeek">
      <formula>AND(ROUNDDOWN(H124,0)-TODAY()&gt;(7-WEEKDAY(TODAY())),ROUNDDOWN(H124,0)-TODAY()&lt;(15-WEEKDAY(TODAY())))</formula>
    </cfRule>
    <cfRule type="timePeriod" dxfId="344" priority="160" timePeriod="tomorrow">
      <formula>FLOOR(H124,1)=TODAY()+1</formula>
    </cfRule>
    <cfRule type="timePeriod" dxfId="343" priority="161" timePeriod="today">
      <formula>FLOOR(H124,1)=TODAY()</formula>
    </cfRule>
    <cfRule type="timePeriod" dxfId="342" priority="162" timePeriod="yesterday">
      <formula>FLOOR(H124,1)=TODAY()-1</formula>
    </cfRule>
  </conditionalFormatting>
  <conditionalFormatting sqref="D124">
    <cfRule type="duplicateValues" dxfId="341" priority="157"/>
  </conditionalFormatting>
  <conditionalFormatting sqref="H125:I125">
    <cfRule type="timePeriod" dxfId="340" priority="152" timePeriod="thisWeek">
      <formula>AND(TODAY()-ROUNDDOWN(H125,0)&lt;=WEEKDAY(TODAY())-1,ROUNDDOWN(H125,0)-TODAY()&lt;=7-WEEKDAY(TODAY()))</formula>
    </cfRule>
    <cfRule type="timePeriod" dxfId="339" priority="153" timePeriod="nextWeek">
      <formula>AND(ROUNDDOWN(H125,0)-TODAY()&gt;(7-WEEKDAY(TODAY())),ROUNDDOWN(H125,0)-TODAY()&lt;(15-WEEKDAY(TODAY())))</formula>
    </cfRule>
    <cfRule type="timePeriod" dxfId="338" priority="154" timePeriod="tomorrow">
      <formula>FLOOR(H125,1)=TODAY()+1</formula>
    </cfRule>
    <cfRule type="timePeriod" dxfId="337" priority="155" timePeriod="today">
      <formula>FLOOR(H125,1)=TODAY()</formula>
    </cfRule>
    <cfRule type="timePeriod" dxfId="336" priority="156" timePeriod="yesterday">
      <formula>FLOOR(H125,1)=TODAY()-1</formula>
    </cfRule>
  </conditionalFormatting>
  <conditionalFormatting sqref="D125">
    <cfRule type="duplicateValues" dxfId="335" priority="151"/>
  </conditionalFormatting>
  <conditionalFormatting sqref="H126:I126">
    <cfRule type="timePeriod" dxfId="334" priority="146" timePeriod="thisWeek">
      <formula>AND(TODAY()-ROUNDDOWN(H126,0)&lt;=WEEKDAY(TODAY())-1,ROUNDDOWN(H126,0)-TODAY()&lt;=7-WEEKDAY(TODAY()))</formula>
    </cfRule>
    <cfRule type="timePeriod" dxfId="333" priority="147" timePeriod="nextWeek">
      <formula>AND(ROUNDDOWN(H126,0)-TODAY()&gt;(7-WEEKDAY(TODAY())),ROUNDDOWN(H126,0)-TODAY()&lt;(15-WEEKDAY(TODAY())))</formula>
    </cfRule>
    <cfRule type="timePeriod" dxfId="332" priority="148" timePeriod="tomorrow">
      <formula>FLOOR(H126,1)=TODAY()+1</formula>
    </cfRule>
    <cfRule type="timePeriod" dxfId="331" priority="149" timePeriod="today">
      <formula>FLOOR(H126,1)=TODAY()</formula>
    </cfRule>
    <cfRule type="timePeriod" dxfId="330" priority="150" timePeriod="yesterday">
      <formula>FLOOR(H126,1)=TODAY()-1</formula>
    </cfRule>
  </conditionalFormatting>
  <conditionalFormatting sqref="D126">
    <cfRule type="duplicateValues" dxfId="329" priority="145"/>
  </conditionalFormatting>
  <conditionalFormatting sqref="H127:I127">
    <cfRule type="timePeriod" dxfId="328" priority="140" timePeriod="thisWeek">
      <formula>AND(TODAY()-ROUNDDOWN(H127,0)&lt;=WEEKDAY(TODAY())-1,ROUNDDOWN(H127,0)-TODAY()&lt;=7-WEEKDAY(TODAY()))</formula>
    </cfRule>
    <cfRule type="timePeriod" dxfId="327" priority="141" timePeriod="nextWeek">
      <formula>AND(ROUNDDOWN(H127,0)-TODAY()&gt;(7-WEEKDAY(TODAY())),ROUNDDOWN(H127,0)-TODAY()&lt;(15-WEEKDAY(TODAY())))</formula>
    </cfRule>
    <cfRule type="timePeriod" dxfId="326" priority="142" timePeriod="tomorrow">
      <formula>FLOOR(H127,1)=TODAY()+1</formula>
    </cfRule>
    <cfRule type="timePeriod" dxfId="325" priority="143" timePeriod="today">
      <formula>FLOOR(H127,1)=TODAY()</formula>
    </cfRule>
    <cfRule type="timePeriod" dxfId="324" priority="144" timePeriod="yesterday">
      <formula>FLOOR(H127,1)=TODAY()-1</formula>
    </cfRule>
  </conditionalFormatting>
  <conditionalFormatting sqref="D127">
    <cfRule type="duplicateValues" dxfId="323" priority="139"/>
  </conditionalFormatting>
  <conditionalFormatting sqref="H128:I128">
    <cfRule type="timePeriod" dxfId="322" priority="134" timePeriod="thisWeek">
      <formula>AND(TODAY()-ROUNDDOWN(H128,0)&lt;=WEEKDAY(TODAY())-1,ROUNDDOWN(H128,0)-TODAY()&lt;=7-WEEKDAY(TODAY()))</formula>
    </cfRule>
    <cfRule type="timePeriod" dxfId="321" priority="135" timePeriod="nextWeek">
      <formula>AND(ROUNDDOWN(H128,0)-TODAY()&gt;(7-WEEKDAY(TODAY())),ROUNDDOWN(H128,0)-TODAY()&lt;(15-WEEKDAY(TODAY())))</formula>
    </cfRule>
    <cfRule type="timePeriod" dxfId="320" priority="136" timePeriod="tomorrow">
      <formula>FLOOR(H128,1)=TODAY()+1</formula>
    </cfRule>
    <cfRule type="timePeriod" dxfId="319" priority="137" timePeriod="today">
      <formula>FLOOR(H128,1)=TODAY()</formula>
    </cfRule>
    <cfRule type="timePeriod" dxfId="318" priority="138" timePeriod="yesterday">
      <formula>FLOOR(H128,1)=TODAY()-1</formula>
    </cfRule>
  </conditionalFormatting>
  <conditionalFormatting sqref="D128">
    <cfRule type="duplicateValues" dxfId="317" priority="133"/>
  </conditionalFormatting>
  <conditionalFormatting sqref="H129:I129">
    <cfRule type="timePeriod" dxfId="316" priority="128" timePeriod="thisWeek">
      <formula>AND(TODAY()-ROUNDDOWN(H129,0)&lt;=WEEKDAY(TODAY())-1,ROUNDDOWN(H129,0)-TODAY()&lt;=7-WEEKDAY(TODAY()))</formula>
    </cfRule>
    <cfRule type="timePeriod" dxfId="315" priority="129" timePeriod="nextWeek">
      <formula>AND(ROUNDDOWN(H129,0)-TODAY()&gt;(7-WEEKDAY(TODAY())),ROUNDDOWN(H129,0)-TODAY()&lt;(15-WEEKDAY(TODAY())))</formula>
    </cfRule>
    <cfRule type="timePeriod" dxfId="314" priority="130" timePeriod="tomorrow">
      <formula>FLOOR(H129,1)=TODAY()+1</formula>
    </cfRule>
    <cfRule type="timePeriod" dxfId="313" priority="131" timePeriod="today">
      <formula>FLOOR(H129,1)=TODAY()</formula>
    </cfRule>
    <cfRule type="timePeriod" dxfId="312" priority="132" timePeriod="yesterday">
      <formula>FLOOR(H129,1)=TODAY()-1</formula>
    </cfRule>
  </conditionalFormatting>
  <conditionalFormatting sqref="D129">
    <cfRule type="duplicateValues" dxfId="311" priority="127"/>
  </conditionalFormatting>
  <conditionalFormatting sqref="H130:I130">
    <cfRule type="timePeriod" dxfId="310" priority="122" timePeriod="thisWeek">
      <formula>AND(TODAY()-ROUNDDOWN(H130,0)&lt;=WEEKDAY(TODAY())-1,ROUNDDOWN(H130,0)-TODAY()&lt;=7-WEEKDAY(TODAY()))</formula>
    </cfRule>
    <cfRule type="timePeriod" dxfId="309" priority="123" timePeriod="nextWeek">
      <formula>AND(ROUNDDOWN(H130,0)-TODAY()&gt;(7-WEEKDAY(TODAY())),ROUNDDOWN(H130,0)-TODAY()&lt;(15-WEEKDAY(TODAY())))</formula>
    </cfRule>
    <cfRule type="timePeriod" dxfId="308" priority="124" timePeriod="tomorrow">
      <formula>FLOOR(H130,1)=TODAY()+1</formula>
    </cfRule>
    <cfRule type="timePeriod" dxfId="307" priority="125" timePeriod="today">
      <formula>FLOOR(H130,1)=TODAY()</formula>
    </cfRule>
    <cfRule type="timePeriod" dxfId="306" priority="126" timePeriod="yesterday">
      <formula>FLOOR(H130,1)=TODAY()-1</formula>
    </cfRule>
  </conditionalFormatting>
  <conditionalFormatting sqref="D130">
    <cfRule type="duplicateValues" dxfId="305" priority="121"/>
  </conditionalFormatting>
  <conditionalFormatting sqref="H131:I131">
    <cfRule type="timePeriod" dxfId="304" priority="116" timePeriod="thisWeek">
      <formula>AND(TODAY()-ROUNDDOWN(H131,0)&lt;=WEEKDAY(TODAY())-1,ROUNDDOWN(H131,0)-TODAY()&lt;=7-WEEKDAY(TODAY()))</formula>
    </cfRule>
    <cfRule type="timePeriod" dxfId="303" priority="117" timePeriod="nextWeek">
      <formula>AND(ROUNDDOWN(H131,0)-TODAY()&gt;(7-WEEKDAY(TODAY())),ROUNDDOWN(H131,0)-TODAY()&lt;(15-WEEKDAY(TODAY())))</formula>
    </cfRule>
    <cfRule type="timePeriod" dxfId="302" priority="118" timePeriod="tomorrow">
      <formula>FLOOR(H131,1)=TODAY()+1</formula>
    </cfRule>
    <cfRule type="timePeriod" dxfId="301" priority="119" timePeriod="today">
      <formula>FLOOR(H131,1)=TODAY()</formula>
    </cfRule>
    <cfRule type="timePeriod" dxfId="300" priority="120" timePeriod="yesterday">
      <formula>FLOOR(H131,1)=TODAY()-1</formula>
    </cfRule>
  </conditionalFormatting>
  <conditionalFormatting sqref="D131">
    <cfRule type="duplicateValues" dxfId="299" priority="115"/>
  </conditionalFormatting>
  <conditionalFormatting sqref="H132:I132">
    <cfRule type="timePeriod" dxfId="298" priority="110" timePeriod="thisWeek">
      <formula>AND(TODAY()-ROUNDDOWN(H132,0)&lt;=WEEKDAY(TODAY())-1,ROUNDDOWN(H132,0)-TODAY()&lt;=7-WEEKDAY(TODAY()))</formula>
    </cfRule>
    <cfRule type="timePeriod" dxfId="297" priority="111" timePeriod="nextWeek">
      <formula>AND(ROUNDDOWN(H132,0)-TODAY()&gt;(7-WEEKDAY(TODAY())),ROUNDDOWN(H132,0)-TODAY()&lt;(15-WEEKDAY(TODAY())))</formula>
    </cfRule>
    <cfRule type="timePeriod" dxfId="296" priority="112" timePeriod="tomorrow">
      <formula>FLOOR(H132,1)=TODAY()+1</formula>
    </cfRule>
    <cfRule type="timePeriod" dxfId="295" priority="113" timePeriod="today">
      <formula>FLOOR(H132,1)=TODAY()</formula>
    </cfRule>
    <cfRule type="timePeriod" dxfId="294" priority="114" timePeriod="yesterday">
      <formula>FLOOR(H132,1)=TODAY()-1</formula>
    </cfRule>
  </conditionalFormatting>
  <conditionalFormatting sqref="D132">
    <cfRule type="duplicateValues" dxfId="293" priority="109"/>
  </conditionalFormatting>
  <conditionalFormatting sqref="H133:I133">
    <cfRule type="timePeriod" dxfId="292" priority="104" timePeriod="thisWeek">
      <formula>AND(TODAY()-ROUNDDOWN(H133,0)&lt;=WEEKDAY(TODAY())-1,ROUNDDOWN(H133,0)-TODAY()&lt;=7-WEEKDAY(TODAY()))</formula>
    </cfRule>
    <cfRule type="timePeriod" dxfId="291" priority="105" timePeriod="nextWeek">
      <formula>AND(ROUNDDOWN(H133,0)-TODAY()&gt;(7-WEEKDAY(TODAY())),ROUNDDOWN(H133,0)-TODAY()&lt;(15-WEEKDAY(TODAY())))</formula>
    </cfRule>
    <cfRule type="timePeriod" dxfId="290" priority="106" timePeriod="tomorrow">
      <formula>FLOOR(H133,1)=TODAY()+1</formula>
    </cfRule>
    <cfRule type="timePeriod" dxfId="289" priority="107" timePeriod="today">
      <formula>FLOOR(H133,1)=TODAY()</formula>
    </cfRule>
    <cfRule type="timePeriod" dxfId="288" priority="108" timePeriod="yesterday">
      <formula>FLOOR(H133,1)=TODAY()-1</formula>
    </cfRule>
  </conditionalFormatting>
  <conditionalFormatting sqref="D133">
    <cfRule type="duplicateValues" dxfId="287" priority="103"/>
  </conditionalFormatting>
  <conditionalFormatting sqref="H134:I134">
    <cfRule type="timePeriod" dxfId="286" priority="98" timePeriod="thisWeek">
      <formula>AND(TODAY()-ROUNDDOWN(H134,0)&lt;=WEEKDAY(TODAY())-1,ROUNDDOWN(H134,0)-TODAY()&lt;=7-WEEKDAY(TODAY()))</formula>
    </cfRule>
    <cfRule type="timePeriod" dxfId="285" priority="99" timePeriod="nextWeek">
      <formula>AND(ROUNDDOWN(H134,0)-TODAY()&gt;(7-WEEKDAY(TODAY())),ROUNDDOWN(H134,0)-TODAY()&lt;(15-WEEKDAY(TODAY())))</formula>
    </cfRule>
    <cfRule type="timePeriod" dxfId="284" priority="100" timePeriod="tomorrow">
      <formula>FLOOR(H134,1)=TODAY()+1</formula>
    </cfRule>
    <cfRule type="timePeriod" dxfId="283" priority="101" timePeriod="today">
      <formula>FLOOR(H134,1)=TODAY()</formula>
    </cfRule>
    <cfRule type="timePeriod" dxfId="282" priority="102" timePeriod="yesterday">
      <formula>FLOOR(H134,1)=TODAY()-1</formula>
    </cfRule>
  </conditionalFormatting>
  <conditionalFormatting sqref="D134">
    <cfRule type="duplicateValues" dxfId="281" priority="97"/>
  </conditionalFormatting>
  <conditionalFormatting sqref="H135:I135">
    <cfRule type="timePeriod" dxfId="280" priority="92" timePeriod="thisWeek">
      <formula>AND(TODAY()-ROUNDDOWN(H135,0)&lt;=WEEKDAY(TODAY())-1,ROUNDDOWN(H135,0)-TODAY()&lt;=7-WEEKDAY(TODAY()))</formula>
    </cfRule>
    <cfRule type="timePeriod" dxfId="279" priority="93" timePeriod="nextWeek">
      <formula>AND(ROUNDDOWN(H135,0)-TODAY()&gt;(7-WEEKDAY(TODAY())),ROUNDDOWN(H135,0)-TODAY()&lt;(15-WEEKDAY(TODAY())))</formula>
    </cfRule>
    <cfRule type="timePeriod" dxfId="278" priority="94" timePeriod="tomorrow">
      <formula>FLOOR(H135,1)=TODAY()+1</formula>
    </cfRule>
    <cfRule type="timePeriod" dxfId="277" priority="95" timePeriod="today">
      <formula>FLOOR(H135,1)=TODAY()</formula>
    </cfRule>
    <cfRule type="timePeriod" dxfId="276" priority="96" timePeriod="yesterday">
      <formula>FLOOR(H135,1)=TODAY()-1</formula>
    </cfRule>
  </conditionalFormatting>
  <conditionalFormatting sqref="D135">
    <cfRule type="duplicateValues" dxfId="275" priority="91"/>
  </conditionalFormatting>
  <conditionalFormatting sqref="H136:I136">
    <cfRule type="timePeriod" dxfId="274" priority="86" timePeriod="thisWeek">
      <formula>AND(TODAY()-ROUNDDOWN(H136,0)&lt;=WEEKDAY(TODAY())-1,ROUNDDOWN(H136,0)-TODAY()&lt;=7-WEEKDAY(TODAY()))</formula>
    </cfRule>
    <cfRule type="timePeriod" dxfId="273" priority="87" timePeriod="nextWeek">
      <formula>AND(ROUNDDOWN(H136,0)-TODAY()&gt;(7-WEEKDAY(TODAY())),ROUNDDOWN(H136,0)-TODAY()&lt;(15-WEEKDAY(TODAY())))</formula>
    </cfRule>
    <cfRule type="timePeriod" dxfId="272" priority="88" timePeriod="tomorrow">
      <formula>FLOOR(H136,1)=TODAY()+1</formula>
    </cfRule>
    <cfRule type="timePeriod" dxfId="271" priority="89" timePeriod="today">
      <formula>FLOOR(H136,1)=TODAY()</formula>
    </cfRule>
    <cfRule type="timePeriod" dxfId="270" priority="90" timePeriod="yesterday">
      <formula>FLOOR(H136,1)=TODAY()-1</formula>
    </cfRule>
  </conditionalFormatting>
  <conditionalFormatting sqref="D136">
    <cfRule type="duplicateValues" dxfId="269" priority="85"/>
  </conditionalFormatting>
  <conditionalFormatting sqref="H137:I137">
    <cfRule type="timePeriod" dxfId="268" priority="80" timePeriod="thisWeek">
      <formula>AND(TODAY()-ROUNDDOWN(H137,0)&lt;=WEEKDAY(TODAY())-1,ROUNDDOWN(H137,0)-TODAY()&lt;=7-WEEKDAY(TODAY()))</formula>
    </cfRule>
    <cfRule type="timePeriod" dxfId="267" priority="81" timePeriod="nextWeek">
      <formula>AND(ROUNDDOWN(H137,0)-TODAY()&gt;(7-WEEKDAY(TODAY())),ROUNDDOWN(H137,0)-TODAY()&lt;(15-WEEKDAY(TODAY())))</formula>
    </cfRule>
    <cfRule type="timePeriod" dxfId="266" priority="82" timePeriod="tomorrow">
      <formula>FLOOR(H137,1)=TODAY()+1</formula>
    </cfRule>
    <cfRule type="timePeriod" dxfId="265" priority="83" timePeriod="today">
      <formula>FLOOR(H137,1)=TODAY()</formula>
    </cfRule>
    <cfRule type="timePeriod" dxfId="264" priority="84" timePeriod="yesterday">
      <formula>FLOOR(H137,1)=TODAY()-1</formula>
    </cfRule>
  </conditionalFormatting>
  <conditionalFormatting sqref="D137">
    <cfRule type="duplicateValues" dxfId="263" priority="79"/>
  </conditionalFormatting>
  <conditionalFormatting sqref="H138:I138">
    <cfRule type="timePeriod" dxfId="262" priority="74" timePeriod="thisWeek">
      <formula>AND(TODAY()-ROUNDDOWN(H138,0)&lt;=WEEKDAY(TODAY())-1,ROUNDDOWN(H138,0)-TODAY()&lt;=7-WEEKDAY(TODAY()))</formula>
    </cfRule>
    <cfRule type="timePeriod" dxfId="261" priority="75" timePeriod="nextWeek">
      <formula>AND(ROUNDDOWN(H138,0)-TODAY()&gt;(7-WEEKDAY(TODAY())),ROUNDDOWN(H138,0)-TODAY()&lt;(15-WEEKDAY(TODAY())))</formula>
    </cfRule>
    <cfRule type="timePeriod" dxfId="260" priority="76" timePeriod="tomorrow">
      <formula>FLOOR(H138,1)=TODAY()+1</formula>
    </cfRule>
    <cfRule type="timePeriod" dxfId="259" priority="77" timePeriod="today">
      <formula>FLOOR(H138,1)=TODAY()</formula>
    </cfRule>
    <cfRule type="timePeriod" dxfId="258" priority="78" timePeriod="yesterday">
      <formula>FLOOR(H138,1)=TODAY()-1</formula>
    </cfRule>
  </conditionalFormatting>
  <conditionalFormatting sqref="D138">
    <cfRule type="duplicateValues" dxfId="257" priority="73"/>
  </conditionalFormatting>
  <conditionalFormatting sqref="H139:I139">
    <cfRule type="timePeriod" dxfId="256" priority="68" timePeriod="thisWeek">
      <formula>AND(TODAY()-ROUNDDOWN(H139,0)&lt;=WEEKDAY(TODAY())-1,ROUNDDOWN(H139,0)-TODAY()&lt;=7-WEEKDAY(TODAY()))</formula>
    </cfRule>
    <cfRule type="timePeriod" dxfId="255" priority="69" timePeriod="nextWeek">
      <formula>AND(ROUNDDOWN(H139,0)-TODAY()&gt;(7-WEEKDAY(TODAY())),ROUNDDOWN(H139,0)-TODAY()&lt;(15-WEEKDAY(TODAY())))</formula>
    </cfRule>
    <cfRule type="timePeriod" dxfId="254" priority="70" timePeriod="tomorrow">
      <formula>FLOOR(H139,1)=TODAY()+1</formula>
    </cfRule>
    <cfRule type="timePeriod" dxfId="253" priority="71" timePeriod="today">
      <formula>FLOOR(H139,1)=TODAY()</formula>
    </cfRule>
    <cfRule type="timePeriod" dxfId="252" priority="72" timePeriod="yesterday">
      <formula>FLOOR(H139,1)=TODAY()-1</formula>
    </cfRule>
  </conditionalFormatting>
  <conditionalFormatting sqref="D139">
    <cfRule type="duplicateValues" dxfId="251" priority="67"/>
  </conditionalFormatting>
  <conditionalFormatting sqref="H140:I140">
    <cfRule type="timePeriod" dxfId="250" priority="62" timePeriod="thisWeek">
      <formula>AND(TODAY()-ROUNDDOWN(H140,0)&lt;=WEEKDAY(TODAY())-1,ROUNDDOWN(H140,0)-TODAY()&lt;=7-WEEKDAY(TODAY()))</formula>
    </cfRule>
    <cfRule type="timePeriod" dxfId="249" priority="63" timePeriod="nextWeek">
      <formula>AND(ROUNDDOWN(H140,0)-TODAY()&gt;(7-WEEKDAY(TODAY())),ROUNDDOWN(H140,0)-TODAY()&lt;(15-WEEKDAY(TODAY())))</formula>
    </cfRule>
    <cfRule type="timePeriod" dxfId="248" priority="64" timePeriod="tomorrow">
      <formula>FLOOR(H140,1)=TODAY()+1</formula>
    </cfRule>
    <cfRule type="timePeriod" dxfId="247" priority="65" timePeriod="today">
      <formula>FLOOR(H140,1)=TODAY()</formula>
    </cfRule>
    <cfRule type="timePeriod" dxfId="246" priority="66" timePeriod="yesterday">
      <formula>FLOOR(H140,1)=TODAY()-1</formula>
    </cfRule>
  </conditionalFormatting>
  <conditionalFormatting sqref="D140">
    <cfRule type="duplicateValues" dxfId="245" priority="61"/>
  </conditionalFormatting>
  <conditionalFormatting sqref="H141:I141">
    <cfRule type="timePeriod" dxfId="244" priority="56" timePeriod="thisWeek">
      <formula>AND(TODAY()-ROUNDDOWN(H141,0)&lt;=WEEKDAY(TODAY())-1,ROUNDDOWN(H141,0)-TODAY()&lt;=7-WEEKDAY(TODAY()))</formula>
    </cfRule>
    <cfRule type="timePeriod" dxfId="243" priority="57" timePeriod="nextWeek">
      <formula>AND(ROUNDDOWN(H141,0)-TODAY()&gt;(7-WEEKDAY(TODAY())),ROUNDDOWN(H141,0)-TODAY()&lt;(15-WEEKDAY(TODAY())))</formula>
    </cfRule>
    <cfRule type="timePeriod" dxfId="242" priority="58" timePeriod="tomorrow">
      <formula>FLOOR(H141,1)=TODAY()+1</formula>
    </cfRule>
    <cfRule type="timePeriod" dxfId="241" priority="59" timePeriod="today">
      <formula>FLOOR(H141,1)=TODAY()</formula>
    </cfRule>
    <cfRule type="timePeriod" dxfId="240" priority="60" timePeriod="yesterday">
      <formula>FLOOR(H141,1)=TODAY()-1</formula>
    </cfRule>
  </conditionalFormatting>
  <conditionalFormatting sqref="D141">
    <cfRule type="duplicateValues" dxfId="239" priority="55"/>
  </conditionalFormatting>
  <conditionalFormatting sqref="H142:I142">
    <cfRule type="timePeriod" dxfId="238" priority="50" timePeriod="thisWeek">
      <formula>AND(TODAY()-ROUNDDOWN(H142,0)&lt;=WEEKDAY(TODAY())-1,ROUNDDOWN(H142,0)-TODAY()&lt;=7-WEEKDAY(TODAY()))</formula>
    </cfRule>
    <cfRule type="timePeriod" dxfId="237" priority="51" timePeriod="nextWeek">
      <formula>AND(ROUNDDOWN(H142,0)-TODAY()&gt;(7-WEEKDAY(TODAY())),ROUNDDOWN(H142,0)-TODAY()&lt;(15-WEEKDAY(TODAY())))</formula>
    </cfRule>
    <cfRule type="timePeriod" dxfId="236" priority="52" timePeriod="tomorrow">
      <formula>FLOOR(H142,1)=TODAY()+1</formula>
    </cfRule>
    <cfRule type="timePeriod" dxfId="235" priority="53" timePeriod="today">
      <formula>FLOOR(H142,1)=TODAY()</formula>
    </cfRule>
    <cfRule type="timePeriod" dxfId="234" priority="54" timePeriod="yesterday">
      <formula>FLOOR(H142,1)=TODAY()-1</formula>
    </cfRule>
  </conditionalFormatting>
  <conditionalFormatting sqref="D142">
    <cfRule type="duplicateValues" dxfId="233" priority="49"/>
  </conditionalFormatting>
  <conditionalFormatting sqref="H143:I143">
    <cfRule type="timePeriod" dxfId="232" priority="44" timePeriod="thisWeek">
      <formula>AND(TODAY()-ROUNDDOWN(H143,0)&lt;=WEEKDAY(TODAY())-1,ROUNDDOWN(H143,0)-TODAY()&lt;=7-WEEKDAY(TODAY()))</formula>
    </cfRule>
    <cfRule type="timePeriod" dxfId="231" priority="45" timePeriod="nextWeek">
      <formula>AND(ROUNDDOWN(H143,0)-TODAY()&gt;(7-WEEKDAY(TODAY())),ROUNDDOWN(H143,0)-TODAY()&lt;(15-WEEKDAY(TODAY())))</formula>
    </cfRule>
    <cfRule type="timePeriod" dxfId="230" priority="46" timePeriod="tomorrow">
      <formula>FLOOR(H143,1)=TODAY()+1</formula>
    </cfRule>
    <cfRule type="timePeriod" dxfId="229" priority="47" timePeriod="today">
      <formula>FLOOR(H143,1)=TODAY()</formula>
    </cfRule>
    <cfRule type="timePeriod" dxfId="228" priority="48" timePeriod="yesterday">
      <formula>FLOOR(H143,1)=TODAY()-1</formula>
    </cfRule>
  </conditionalFormatting>
  <conditionalFormatting sqref="D143">
    <cfRule type="duplicateValues" dxfId="227" priority="43"/>
  </conditionalFormatting>
  <conditionalFormatting sqref="H144:I144">
    <cfRule type="timePeriod" dxfId="226" priority="38" timePeriod="thisWeek">
      <formula>AND(TODAY()-ROUNDDOWN(H144,0)&lt;=WEEKDAY(TODAY())-1,ROUNDDOWN(H144,0)-TODAY()&lt;=7-WEEKDAY(TODAY()))</formula>
    </cfRule>
    <cfRule type="timePeriod" dxfId="225" priority="39" timePeriod="nextWeek">
      <formula>AND(ROUNDDOWN(H144,0)-TODAY()&gt;(7-WEEKDAY(TODAY())),ROUNDDOWN(H144,0)-TODAY()&lt;(15-WEEKDAY(TODAY())))</formula>
    </cfRule>
    <cfRule type="timePeriod" dxfId="224" priority="40" timePeriod="tomorrow">
      <formula>FLOOR(H144,1)=TODAY()+1</formula>
    </cfRule>
    <cfRule type="timePeriod" dxfId="223" priority="41" timePeriod="today">
      <formula>FLOOR(H144,1)=TODAY()</formula>
    </cfRule>
    <cfRule type="timePeriod" dxfId="222" priority="42" timePeriod="yesterday">
      <formula>FLOOR(H144,1)=TODAY()-1</formula>
    </cfRule>
  </conditionalFormatting>
  <conditionalFormatting sqref="D144">
    <cfRule type="duplicateValues" dxfId="221" priority="37"/>
  </conditionalFormatting>
  <conditionalFormatting sqref="H145:I145">
    <cfRule type="timePeriod" dxfId="220" priority="32" timePeriod="thisWeek">
      <formula>AND(TODAY()-ROUNDDOWN(H145,0)&lt;=WEEKDAY(TODAY())-1,ROUNDDOWN(H145,0)-TODAY()&lt;=7-WEEKDAY(TODAY()))</formula>
    </cfRule>
    <cfRule type="timePeriod" dxfId="219" priority="33" timePeriod="nextWeek">
      <formula>AND(ROUNDDOWN(H145,0)-TODAY()&gt;(7-WEEKDAY(TODAY())),ROUNDDOWN(H145,0)-TODAY()&lt;(15-WEEKDAY(TODAY())))</formula>
    </cfRule>
    <cfRule type="timePeriod" dxfId="218" priority="34" timePeriod="tomorrow">
      <formula>FLOOR(H145,1)=TODAY()+1</formula>
    </cfRule>
    <cfRule type="timePeriod" dxfId="217" priority="35" timePeriod="today">
      <formula>FLOOR(H145,1)=TODAY()</formula>
    </cfRule>
    <cfRule type="timePeriod" dxfId="216" priority="36" timePeriod="yesterday">
      <formula>FLOOR(H145,1)=TODAY()-1</formula>
    </cfRule>
  </conditionalFormatting>
  <conditionalFormatting sqref="D145">
    <cfRule type="duplicateValues" dxfId="215" priority="31"/>
  </conditionalFormatting>
  <conditionalFormatting sqref="H146:I146">
    <cfRule type="timePeriod" dxfId="214" priority="26" timePeriod="thisWeek">
      <formula>AND(TODAY()-ROUNDDOWN(H146,0)&lt;=WEEKDAY(TODAY())-1,ROUNDDOWN(H146,0)-TODAY()&lt;=7-WEEKDAY(TODAY()))</formula>
    </cfRule>
    <cfRule type="timePeriod" dxfId="213" priority="27" timePeriod="nextWeek">
      <formula>AND(ROUNDDOWN(H146,0)-TODAY()&gt;(7-WEEKDAY(TODAY())),ROUNDDOWN(H146,0)-TODAY()&lt;(15-WEEKDAY(TODAY())))</formula>
    </cfRule>
    <cfRule type="timePeriod" dxfId="212" priority="28" timePeriod="tomorrow">
      <formula>FLOOR(H146,1)=TODAY()+1</formula>
    </cfRule>
    <cfRule type="timePeriod" dxfId="211" priority="29" timePeriod="today">
      <formula>FLOOR(H146,1)=TODAY()</formula>
    </cfRule>
    <cfRule type="timePeriod" dxfId="210" priority="30" timePeriod="yesterday">
      <formula>FLOOR(H146,1)=TODAY()-1</formula>
    </cfRule>
  </conditionalFormatting>
  <conditionalFormatting sqref="D146">
    <cfRule type="duplicateValues" dxfId="209" priority="25"/>
  </conditionalFormatting>
  <conditionalFormatting sqref="H147:I147">
    <cfRule type="timePeriod" dxfId="208" priority="20" timePeriod="thisWeek">
      <formula>AND(TODAY()-ROUNDDOWN(H147,0)&lt;=WEEKDAY(TODAY())-1,ROUNDDOWN(H147,0)-TODAY()&lt;=7-WEEKDAY(TODAY()))</formula>
    </cfRule>
    <cfRule type="timePeriod" dxfId="207" priority="21" timePeriod="nextWeek">
      <formula>AND(ROUNDDOWN(H147,0)-TODAY()&gt;(7-WEEKDAY(TODAY())),ROUNDDOWN(H147,0)-TODAY()&lt;(15-WEEKDAY(TODAY())))</formula>
    </cfRule>
    <cfRule type="timePeriod" dxfId="206" priority="22" timePeriod="tomorrow">
      <formula>FLOOR(H147,1)=TODAY()+1</formula>
    </cfRule>
    <cfRule type="timePeriod" dxfId="205" priority="23" timePeriod="today">
      <formula>FLOOR(H147,1)=TODAY()</formula>
    </cfRule>
    <cfRule type="timePeriod" dxfId="204" priority="24" timePeriod="yesterday">
      <formula>FLOOR(H147,1)=TODAY()-1</formula>
    </cfRule>
  </conditionalFormatting>
  <conditionalFormatting sqref="D147">
    <cfRule type="duplicateValues" dxfId="203" priority="19"/>
  </conditionalFormatting>
  <conditionalFormatting sqref="H148:I148">
    <cfRule type="timePeriod" dxfId="202" priority="14" timePeriod="thisWeek">
      <formula>AND(TODAY()-ROUNDDOWN(H148,0)&lt;=WEEKDAY(TODAY())-1,ROUNDDOWN(H148,0)-TODAY()&lt;=7-WEEKDAY(TODAY()))</formula>
    </cfRule>
    <cfRule type="timePeriod" dxfId="201" priority="15" timePeriod="nextWeek">
      <formula>AND(ROUNDDOWN(H148,0)-TODAY()&gt;(7-WEEKDAY(TODAY())),ROUNDDOWN(H148,0)-TODAY()&lt;(15-WEEKDAY(TODAY())))</formula>
    </cfRule>
    <cfRule type="timePeriod" dxfId="200" priority="16" timePeriod="tomorrow">
      <formula>FLOOR(H148,1)=TODAY()+1</formula>
    </cfRule>
    <cfRule type="timePeriod" dxfId="199" priority="17" timePeriod="today">
      <formula>FLOOR(H148,1)=TODAY()</formula>
    </cfRule>
    <cfRule type="timePeriod" dxfId="198" priority="18" timePeriod="yesterday">
      <formula>FLOOR(H148,1)=TODAY()-1</formula>
    </cfRule>
  </conditionalFormatting>
  <conditionalFormatting sqref="D148">
    <cfRule type="duplicateValues" dxfId="197" priority="13"/>
  </conditionalFormatting>
  <conditionalFormatting sqref="H149:I149">
    <cfRule type="timePeriod" dxfId="196" priority="8" timePeriod="thisWeek">
      <formula>AND(TODAY()-ROUNDDOWN(H149,0)&lt;=WEEKDAY(TODAY())-1,ROUNDDOWN(H149,0)-TODAY()&lt;=7-WEEKDAY(TODAY()))</formula>
    </cfRule>
    <cfRule type="timePeriod" dxfId="195" priority="9" timePeriod="nextWeek">
      <formula>AND(ROUNDDOWN(H149,0)-TODAY()&gt;(7-WEEKDAY(TODAY())),ROUNDDOWN(H149,0)-TODAY()&lt;(15-WEEKDAY(TODAY())))</formula>
    </cfRule>
    <cfRule type="timePeriod" dxfId="194" priority="10" timePeriod="tomorrow">
      <formula>FLOOR(H149,1)=TODAY()+1</formula>
    </cfRule>
    <cfRule type="timePeriod" dxfId="193" priority="11" timePeriod="today">
      <formula>FLOOR(H149,1)=TODAY()</formula>
    </cfRule>
    <cfRule type="timePeriod" dxfId="192" priority="12" timePeriod="yesterday">
      <formula>FLOOR(H149,1)=TODAY()-1</formula>
    </cfRule>
  </conditionalFormatting>
  <conditionalFormatting sqref="D149">
    <cfRule type="duplicateValues" dxfId="191" priority="7"/>
  </conditionalFormatting>
  <conditionalFormatting sqref="H150:I150">
    <cfRule type="timePeriod" dxfId="190" priority="2" timePeriod="thisWeek">
      <formula>AND(TODAY()-ROUNDDOWN(H150,0)&lt;=WEEKDAY(TODAY())-1,ROUNDDOWN(H150,0)-TODAY()&lt;=7-WEEKDAY(TODAY()))</formula>
    </cfRule>
    <cfRule type="timePeriod" dxfId="189" priority="3" timePeriod="nextWeek">
      <formula>AND(ROUNDDOWN(H150,0)-TODAY()&gt;(7-WEEKDAY(TODAY())),ROUNDDOWN(H150,0)-TODAY()&lt;(15-WEEKDAY(TODAY())))</formula>
    </cfRule>
    <cfRule type="timePeriod" dxfId="188" priority="4" timePeriod="tomorrow">
      <formula>FLOOR(H150,1)=TODAY()+1</formula>
    </cfRule>
    <cfRule type="timePeriod" dxfId="187" priority="5" timePeriod="today">
      <formula>FLOOR(H150,1)=TODAY()</formula>
    </cfRule>
    <cfRule type="timePeriod" dxfId="186" priority="6" timePeriod="yesterday">
      <formula>FLOOR(H150,1)=TODAY()-1</formula>
    </cfRule>
  </conditionalFormatting>
  <conditionalFormatting sqref="D150">
    <cfRule type="duplicateValues" dxfId="185" priority="1"/>
  </conditionalFormatting>
  <pageMargins left="0.7" right="0.7" top="0.75" bottom="0.75" header="0.3" footer="0.3"/>
  <pageSetup paperSize="9" scale="7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1"/>
  <sheetViews>
    <sheetView workbookViewId="0">
      <pane ySplit="2" topLeftCell="A3" activePane="bottomLeft" state="frozen"/>
      <selection activeCell="D13" sqref="D13"/>
      <selection pane="bottomLeft" activeCell="D13" sqref="D13"/>
    </sheetView>
  </sheetViews>
  <sheetFormatPr baseColWidth="10" defaultRowHeight="12.75" customHeight="1" x14ac:dyDescent="0.2"/>
  <cols>
    <col min="1" max="1" width="6.42578125" style="17" bestFit="1" customWidth="1"/>
    <col min="2" max="2" width="6.140625" style="17" bestFit="1" customWidth="1"/>
    <col min="3" max="3" width="2" style="17" bestFit="1" customWidth="1"/>
    <col min="4" max="4" width="18.28515625" style="17" bestFit="1" customWidth="1"/>
    <col min="5" max="5" width="9" style="17" bestFit="1" customWidth="1"/>
    <col min="6" max="6" width="3.7109375" style="17" bestFit="1" customWidth="1"/>
    <col min="7" max="7" width="4.85546875" style="17" bestFit="1" customWidth="1"/>
    <col min="8" max="9" width="9.28515625" style="21" bestFit="1" customWidth="1"/>
    <col min="10" max="10" width="5.7109375" style="23" bestFit="1" customWidth="1"/>
    <col min="11" max="11" width="9.28515625" style="17" bestFit="1" customWidth="1"/>
    <col min="12" max="12" width="2.140625" style="23" bestFit="1" customWidth="1"/>
    <col min="13" max="13" width="1.85546875" style="23" bestFit="1" customWidth="1"/>
    <col min="14" max="14" width="2" style="23" bestFit="1" customWidth="1"/>
    <col min="15" max="15" width="2.5703125" style="23" bestFit="1" customWidth="1"/>
    <col min="16" max="16" width="3.28515625" style="23" bestFit="1" customWidth="1"/>
    <col min="17" max="17" width="1.85546875" style="23" customWidth="1"/>
    <col min="18" max="18" width="4.140625" style="23" bestFit="1" customWidth="1"/>
    <col min="19" max="19" width="2" style="17" bestFit="1" customWidth="1"/>
    <col min="20" max="20" width="1.85546875" style="17" bestFit="1" customWidth="1"/>
    <col min="21" max="22" width="2.7109375" style="17" bestFit="1" customWidth="1"/>
    <col min="23" max="16384" width="11.42578125" style="17"/>
  </cols>
  <sheetData>
    <row r="1" spans="1:22" ht="12.75" customHeight="1" thickBot="1" x14ac:dyDescent="0.25">
      <c r="B1" s="2"/>
      <c r="C1" s="3"/>
      <c r="D1" s="3"/>
      <c r="F1" s="3"/>
      <c r="G1" s="4"/>
      <c r="H1" s="5"/>
      <c r="I1" s="5"/>
      <c r="K1" s="27" t="s">
        <v>13</v>
      </c>
      <c r="L1" s="7"/>
      <c r="Q1" s="32"/>
      <c r="R1" s="8"/>
      <c r="S1" s="65" t="s">
        <v>14</v>
      </c>
      <c r="T1" s="66" t="s">
        <v>15</v>
      </c>
      <c r="U1" s="67" t="s">
        <v>16</v>
      </c>
      <c r="V1" s="68" t="s">
        <v>40</v>
      </c>
    </row>
    <row r="2" spans="1:22" ht="12.75" customHeight="1" x14ac:dyDescent="0.2">
      <c r="A2" s="9"/>
      <c r="B2" s="10" t="s">
        <v>2</v>
      </c>
      <c r="C2" s="10" t="s">
        <v>34</v>
      </c>
      <c r="D2" s="10"/>
      <c r="E2" s="10"/>
      <c r="F2" s="10"/>
      <c r="G2" s="10"/>
      <c r="H2" s="11" t="s">
        <v>0</v>
      </c>
      <c r="I2" s="11" t="s">
        <v>1</v>
      </c>
      <c r="J2" s="121" t="s">
        <v>52</v>
      </c>
      <c r="K2" s="12">
        <f>CRQ!A1</f>
        <v>42905</v>
      </c>
      <c r="L2" s="10" t="s">
        <v>42</v>
      </c>
      <c r="M2" s="10" t="s">
        <v>41</v>
      </c>
      <c r="N2" s="10" t="s">
        <v>34</v>
      </c>
      <c r="O2" s="10" t="s">
        <v>0</v>
      </c>
      <c r="P2" s="10" t="s">
        <v>48</v>
      </c>
      <c r="Q2" s="33"/>
      <c r="R2" s="47" t="s">
        <v>41</v>
      </c>
      <c r="S2" s="43">
        <f>COUNTIF($M:$M,S1)</f>
        <v>0</v>
      </c>
      <c r="T2" s="44">
        <f>COUNTIF($M:$M,T1)</f>
        <v>2</v>
      </c>
      <c r="U2" s="45">
        <f>COUNTIF($M:$M,U1)</f>
        <v>25</v>
      </c>
      <c r="V2" s="46">
        <f>SUM(S2:U2)</f>
        <v>27</v>
      </c>
    </row>
    <row r="3" spans="1:22" ht="12.75" customHeight="1" x14ac:dyDescent="0.2">
      <c r="A3" s="14"/>
      <c r="B3" s="14" t="s">
        <v>36</v>
      </c>
      <c r="C3" s="14"/>
      <c r="D3" s="14"/>
      <c r="E3" s="14"/>
      <c r="F3" s="14"/>
      <c r="G3" s="14"/>
      <c r="H3" s="15">
        <v>42892</v>
      </c>
      <c r="I3" s="15">
        <v>42953</v>
      </c>
      <c r="J3" s="122"/>
      <c r="K3" s="14" t="str">
        <f t="shared" ref="K3:K29" si="0">IF(AND($K$2&gt;=H3,$K$2&lt;=I3),"OUI","NON")</f>
        <v>OUI</v>
      </c>
      <c r="L3" s="16" t="str">
        <f t="shared" ref="L3:L29" si="1">IF(OR(B3="CES",B3="CNE",B3="LTN",B3="SLT",B3="ASP"),"X",IF(OR(B3="ACH",B3="ADC",B3="ADJ",B3="MAJ",B3="MJR",B3="MDL",B3="MCH",B3="MDC",B3="SGT",B3="SGC",B3="SCH"),"Y","Z"))</f>
        <v>Y</v>
      </c>
      <c r="M3" s="16" t="str">
        <f t="shared" ref="M3:M29" si="2">IF(K3="OUI",L3,"")</f>
        <v>Y</v>
      </c>
      <c r="N3" s="16" t="str">
        <f t="shared" ref="N3:N29" si="3">IF(C3="R",M3,"")</f>
        <v/>
      </c>
      <c r="O3" s="16" t="str">
        <f>IF(H3=CRQ!$A$1,L3,"")</f>
        <v/>
      </c>
      <c r="P3" s="16" t="str">
        <f>IF(I3=CRQ!$A$1-1,L3,"")</f>
        <v/>
      </c>
      <c r="Q3" s="32"/>
      <c r="R3" s="63" t="s">
        <v>34</v>
      </c>
      <c r="S3" s="42">
        <f>COUNTIF($N:$N,S1)</f>
        <v>0</v>
      </c>
      <c r="T3" s="14">
        <f>COUNTIF($N:$N,T1)</f>
        <v>0</v>
      </c>
      <c r="U3" s="38">
        <f>COUNTIF($N:$N,U1)</f>
        <v>0</v>
      </c>
      <c r="V3" s="39">
        <f>SUM(S3:U3)</f>
        <v>0</v>
      </c>
    </row>
    <row r="4" spans="1:22" ht="12.75" customHeight="1" x14ac:dyDescent="0.2">
      <c r="A4" s="14"/>
      <c r="B4" s="14" t="s">
        <v>32</v>
      </c>
      <c r="C4" s="14"/>
      <c r="D4" s="14"/>
      <c r="E4" s="14"/>
      <c r="F4" s="14"/>
      <c r="G4" s="14"/>
      <c r="H4" s="15">
        <v>42893</v>
      </c>
      <c r="I4" s="15">
        <v>42953</v>
      </c>
      <c r="J4" s="122"/>
      <c r="K4" s="14" t="str">
        <f t="shared" si="0"/>
        <v>OUI</v>
      </c>
      <c r="L4" s="16" t="str">
        <f t="shared" si="1"/>
        <v>Y</v>
      </c>
      <c r="M4" s="16" t="str">
        <f t="shared" si="2"/>
        <v>Y</v>
      </c>
      <c r="N4" s="16" t="str">
        <f t="shared" si="3"/>
        <v/>
      </c>
      <c r="O4" s="16" t="str">
        <f>IF(H4=CRQ!$A$1,L4,"")</f>
        <v/>
      </c>
      <c r="P4" s="16" t="str">
        <f>IF(I4=CRQ!$A$1-1,L4,"")</f>
        <v/>
      </c>
      <c r="Q4" s="8"/>
      <c r="R4" s="63" t="s">
        <v>0</v>
      </c>
      <c r="S4" s="42">
        <f>COUNTIF($O:$O,S1)</f>
        <v>0</v>
      </c>
      <c r="T4" s="14">
        <f>COUNTIF($O:$O,T1)</f>
        <v>0</v>
      </c>
      <c r="U4" s="38">
        <f>COUNTIF($O:$O,U1)</f>
        <v>0</v>
      </c>
      <c r="V4" s="40">
        <f>SUM(S4:U4)</f>
        <v>0</v>
      </c>
    </row>
    <row r="5" spans="1:22" ht="12.75" customHeight="1" thickBot="1" x14ac:dyDescent="0.25">
      <c r="A5" s="14"/>
      <c r="B5" s="14" t="s">
        <v>30</v>
      </c>
      <c r="C5" s="14"/>
      <c r="D5" s="14"/>
      <c r="E5" s="14"/>
      <c r="F5" s="14"/>
      <c r="G5" s="14"/>
      <c r="H5" s="15">
        <v>42892</v>
      </c>
      <c r="I5" s="15">
        <v>42953</v>
      </c>
      <c r="J5" s="122"/>
      <c r="K5" s="14" t="str">
        <f t="shared" si="0"/>
        <v>OUI</v>
      </c>
      <c r="L5" s="16" t="str">
        <f t="shared" si="1"/>
        <v>Z</v>
      </c>
      <c r="M5" s="16" t="str">
        <f t="shared" si="2"/>
        <v>Z</v>
      </c>
      <c r="N5" s="16" t="str">
        <f t="shared" si="3"/>
        <v/>
      </c>
      <c r="O5" s="16" t="str">
        <f>IF(H5=CRQ!$A$1,L5,"")</f>
        <v/>
      </c>
      <c r="P5" s="16" t="str">
        <f>IF(I5=CRQ!$A$1-1,L5,"")</f>
        <v/>
      </c>
      <c r="Q5" s="8"/>
      <c r="R5" s="64" t="s">
        <v>1</v>
      </c>
      <c r="S5" s="20">
        <f>COUNTIF($P:$P,S1)</f>
        <v>0</v>
      </c>
      <c r="T5" s="13">
        <f>COUNTIF($P:$P,T1)</f>
        <v>0</v>
      </c>
      <c r="U5" s="34">
        <f>COUNTIF($P:$P,U1)</f>
        <v>0</v>
      </c>
      <c r="V5" s="41">
        <f>SUM(S5:U5)</f>
        <v>0</v>
      </c>
    </row>
    <row r="6" spans="1:22" ht="12.75" customHeight="1" x14ac:dyDescent="0.2">
      <c r="A6" s="14"/>
      <c r="B6" s="14" t="s">
        <v>30</v>
      </c>
      <c r="C6" s="14"/>
      <c r="D6" s="14"/>
      <c r="E6" s="14"/>
      <c r="F6" s="14"/>
      <c r="G6" s="14"/>
      <c r="H6" s="15">
        <v>42892</v>
      </c>
      <c r="I6" s="15">
        <v>42953</v>
      </c>
      <c r="J6" s="122"/>
      <c r="K6" s="14" t="str">
        <f t="shared" si="0"/>
        <v>OUI</v>
      </c>
      <c r="L6" s="16" t="str">
        <f t="shared" si="1"/>
        <v>Z</v>
      </c>
      <c r="M6" s="16" t="str">
        <f t="shared" si="2"/>
        <v>Z</v>
      </c>
      <c r="N6" s="16" t="str">
        <f t="shared" si="3"/>
        <v/>
      </c>
      <c r="O6" s="16" t="str">
        <f>IF(H6=CRQ!$A$1,L6,"")</f>
        <v/>
      </c>
      <c r="P6" s="16" t="str">
        <f>IF(I6=CRQ!$A$1-1,L6,"")</f>
        <v/>
      </c>
      <c r="Q6" s="8"/>
      <c r="R6" s="8"/>
    </row>
    <row r="7" spans="1:22" ht="12.75" customHeight="1" x14ac:dyDescent="0.2">
      <c r="A7" s="14"/>
      <c r="B7" s="14" t="s">
        <v>29</v>
      </c>
      <c r="C7" s="14"/>
      <c r="D7" s="14"/>
      <c r="E7" s="14"/>
      <c r="F7" s="14"/>
      <c r="G7" s="14"/>
      <c r="H7" s="15">
        <v>42892</v>
      </c>
      <c r="I7" s="15">
        <v>42953</v>
      </c>
      <c r="J7" s="122"/>
      <c r="K7" s="14" t="str">
        <f t="shared" si="0"/>
        <v>OUI</v>
      </c>
      <c r="L7" s="16" t="str">
        <f t="shared" si="1"/>
        <v>Z</v>
      </c>
      <c r="M7" s="16" t="str">
        <f t="shared" si="2"/>
        <v>Z</v>
      </c>
      <c r="N7" s="16" t="str">
        <f t="shared" si="3"/>
        <v/>
      </c>
      <c r="O7" s="16" t="str">
        <f>IF(H7=CRQ!$A$1,L7,"")</f>
        <v/>
      </c>
      <c r="P7" s="16" t="str">
        <f>IF(I7=CRQ!$A$1-1,L7,"")</f>
        <v/>
      </c>
      <c r="Q7" s="8"/>
      <c r="R7" s="8"/>
    </row>
    <row r="8" spans="1:22" ht="12.75" customHeight="1" x14ac:dyDescent="0.2">
      <c r="A8" s="14"/>
      <c r="B8" s="14" t="s">
        <v>37</v>
      </c>
      <c r="C8" s="14"/>
      <c r="D8" s="14"/>
      <c r="E8" s="14"/>
      <c r="F8" s="14"/>
      <c r="G8" s="14"/>
      <c r="H8" s="15">
        <v>42893</v>
      </c>
      <c r="I8" s="15">
        <v>42953</v>
      </c>
      <c r="J8" s="122"/>
      <c r="K8" s="14" t="str">
        <f t="shared" si="0"/>
        <v>OUI</v>
      </c>
      <c r="L8" s="16" t="str">
        <f t="shared" si="1"/>
        <v>Z</v>
      </c>
      <c r="M8" s="16" t="str">
        <f t="shared" si="2"/>
        <v>Z</v>
      </c>
      <c r="N8" s="16" t="str">
        <f t="shared" si="3"/>
        <v/>
      </c>
      <c r="O8" s="16" t="str">
        <f>IF(H8=CRQ!$A$1,L8,"")</f>
        <v/>
      </c>
      <c r="P8" s="16" t="str">
        <f>IF(I8=CRQ!$A$1-1,L8,"")</f>
        <v/>
      </c>
      <c r="Q8" s="8"/>
      <c r="R8" s="8"/>
    </row>
    <row r="9" spans="1:22" ht="12.75" customHeight="1" x14ac:dyDescent="0.2">
      <c r="A9" s="14"/>
      <c r="B9" s="14" t="s">
        <v>29</v>
      </c>
      <c r="C9" s="14"/>
      <c r="D9" s="14"/>
      <c r="E9" s="14"/>
      <c r="F9" s="14"/>
      <c r="G9" s="14"/>
      <c r="H9" s="15">
        <v>42893</v>
      </c>
      <c r="I9" s="15">
        <v>42953</v>
      </c>
      <c r="J9" s="122"/>
      <c r="K9" s="14" t="str">
        <f t="shared" si="0"/>
        <v>OUI</v>
      </c>
      <c r="L9" s="16" t="str">
        <f t="shared" si="1"/>
        <v>Z</v>
      </c>
      <c r="M9" s="16" t="str">
        <f t="shared" si="2"/>
        <v>Z</v>
      </c>
      <c r="N9" s="16" t="str">
        <f t="shared" si="3"/>
        <v/>
      </c>
      <c r="O9" s="16" t="str">
        <f>IF(H9=CRQ!$A$1,L9,"")</f>
        <v/>
      </c>
      <c r="P9" s="16" t="str">
        <f>IF(I9=CRQ!$A$1-1,L9,"")</f>
        <v/>
      </c>
      <c r="Q9" s="8"/>
      <c r="R9" s="8"/>
    </row>
    <row r="10" spans="1:22" ht="12.75" customHeight="1" x14ac:dyDescent="0.2">
      <c r="A10" s="14"/>
      <c r="B10" s="14" t="s">
        <v>29</v>
      </c>
      <c r="C10" s="14"/>
      <c r="D10" s="14"/>
      <c r="E10" s="14"/>
      <c r="F10" s="14"/>
      <c r="G10" s="14"/>
      <c r="H10" s="15">
        <v>42893</v>
      </c>
      <c r="I10" s="15">
        <v>42953</v>
      </c>
      <c r="J10" s="122"/>
      <c r="K10" s="14" t="str">
        <f t="shared" si="0"/>
        <v>OUI</v>
      </c>
      <c r="L10" s="16" t="str">
        <f t="shared" si="1"/>
        <v>Z</v>
      </c>
      <c r="M10" s="16" t="str">
        <f t="shared" si="2"/>
        <v>Z</v>
      </c>
      <c r="N10" s="16" t="str">
        <f t="shared" si="3"/>
        <v/>
      </c>
      <c r="O10" s="16" t="str">
        <f>IF(H10=CRQ!$A$1,L10,"")</f>
        <v/>
      </c>
      <c r="P10" s="16" t="str">
        <f>IF(I10=CRQ!$A$1-1,L10,"")</f>
        <v/>
      </c>
      <c r="Q10" s="8"/>
      <c r="R10" s="8"/>
    </row>
    <row r="11" spans="1:22" ht="12.75" customHeight="1" x14ac:dyDescent="0.2">
      <c r="A11" s="14"/>
      <c r="B11" s="14" t="s">
        <v>29</v>
      </c>
      <c r="C11" s="14"/>
      <c r="D11" s="14"/>
      <c r="E11" s="14"/>
      <c r="F11" s="14"/>
      <c r="G11" s="14"/>
      <c r="H11" s="15">
        <v>42893</v>
      </c>
      <c r="I11" s="15">
        <v>42953</v>
      </c>
      <c r="J11" s="122"/>
      <c r="K11" s="14" t="str">
        <f t="shared" si="0"/>
        <v>OUI</v>
      </c>
      <c r="L11" s="16" t="str">
        <f t="shared" si="1"/>
        <v>Z</v>
      </c>
      <c r="M11" s="16" t="str">
        <f t="shared" si="2"/>
        <v>Z</v>
      </c>
      <c r="N11" s="16" t="str">
        <f t="shared" si="3"/>
        <v/>
      </c>
      <c r="O11" s="16" t="str">
        <f>IF(H11=CRQ!$A$1,L11,"")</f>
        <v/>
      </c>
      <c r="P11" s="16" t="str">
        <f>IF(I11=CRQ!$A$1-1,L11,"")</f>
        <v/>
      </c>
      <c r="Q11" s="8"/>
      <c r="R11" s="8"/>
    </row>
    <row r="12" spans="1:22" ht="12.75" customHeight="1" x14ac:dyDescent="0.2">
      <c r="A12" s="14"/>
      <c r="B12" s="14" t="s">
        <v>20</v>
      </c>
      <c r="C12" s="14"/>
      <c r="D12" s="14"/>
      <c r="E12" s="14"/>
      <c r="F12" s="14"/>
      <c r="G12" s="14"/>
      <c r="H12" s="15">
        <v>42893</v>
      </c>
      <c r="I12" s="15">
        <v>42953</v>
      </c>
      <c r="J12" s="122"/>
      <c r="K12" s="14" t="str">
        <f t="shared" si="0"/>
        <v>OUI</v>
      </c>
      <c r="L12" s="16" t="str">
        <f t="shared" si="1"/>
        <v>Z</v>
      </c>
      <c r="M12" s="16" t="str">
        <f t="shared" si="2"/>
        <v>Z</v>
      </c>
      <c r="N12" s="16" t="str">
        <f t="shared" si="3"/>
        <v/>
      </c>
      <c r="O12" s="16" t="str">
        <f>IF(H12=CRQ!$A$1,L12,"")</f>
        <v/>
      </c>
      <c r="P12" s="16" t="str">
        <f>IF(I12=CRQ!$A$1-1,L12,"")</f>
        <v/>
      </c>
      <c r="Q12" s="8"/>
      <c r="R12" s="8"/>
    </row>
    <row r="13" spans="1:22" ht="12.75" customHeight="1" x14ac:dyDescent="0.2">
      <c r="A13" s="14"/>
      <c r="B13" s="14" t="s">
        <v>22</v>
      </c>
      <c r="C13" s="14"/>
      <c r="D13" s="14"/>
      <c r="E13" s="14"/>
      <c r="F13" s="14"/>
      <c r="G13" s="14"/>
      <c r="H13" s="15">
        <v>42893</v>
      </c>
      <c r="I13" s="15">
        <v>42953</v>
      </c>
      <c r="J13" s="122"/>
      <c r="K13" s="14" t="str">
        <f t="shared" si="0"/>
        <v>OUI</v>
      </c>
      <c r="L13" s="16" t="str">
        <f t="shared" si="1"/>
        <v>Z</v>
      </c>
      <c r="M13" s="16" t="str">
        <f t="shared" si="2"/>
        <v>Z</v>
      </c>
      <c r="N13" s="16" t="str">
        <f t="shared" si="3"/>
        <v/>
      </c>
      <c r="O13" s="16" t="str">
        <f>IF(H13=CRQ!$A$1,L13,"")</f>
        <v/>
      </c>
      <c r="P13" s="16" t="str">
        <f>IF(I13=CRQ!$A$1-1,L13,"")</f>
        <v/>
      </c>
      <c r="Q13" s="8"/>
      <c r="R13" s="8"/>
      <c r="S13" s="18"/>
      <c r="T13" s="18"/>
      <c r="U13" s="18"/>
      <c r="V13" s="18"/>
    </row>
    <row r="14" spans="1:22" ht="12.75" customHeight="1" x14ac:dyDescent="0.2">
      <c r="A14" s="14"/>
      <c r="B14" s="14" t="s">
        <v>20</v>
      </c>
      <c r="C14" s="14"/>
      <c r="D14" s="14"/>
      <c r="E14" s="14"/>
      <c r="F14" s="14"/>
      <c r="G14" s="14"/>
      <c r="H14" s="15">
        <v>42893</v>
      </c>
      <c r="I14" s="15">
        <v>42953</v>
      </c>
      <c r="J14" s="122"/>
      <c r="K14" s="14" t="str">
        <f t="shared" si="0"/>
        <v>OUI</v>
      </c>
      <c r="L14" s="16" t="str">
        <f t="shared" si="1"/>
        <v>Z</v>
      </c>
      <c r="M14" s="16" t="str">
        <f t="shared" si="2"/>
        <v>Z</v>
      </c>
      <c r="N14" s="16" t="str">
        <f t="shared" si="3"/>
        <v/>
      </c>
      <c r="O14" s="16" t="str">
        <f>IF(H14=CRQ!$A$1,L14,"")</f>
        <v/>
      </c>
      <c r="P14" s="16" t="str">
        <f>IF(I14=CRQ!$A$1-1,L14,"")</f>
        <v/>
      </c>
      <c r="Q14" s="8"/>
      <c r="R14" s="8"/>
    </row>
    <row r="15" spans="1:22" ht="12.75" customHeight="1" x14ac:dyDescent="0.2">
      <c r="A15" s="14"/>
      <c r="B15" s="14" t="s">
        <v>20</v>
      </c>
      <c r="C15" s="14"/>
      <c r="D15" s="14"/>
      <c r="E15" s="14"/>
      <c r="F15" s="14"/>
      <c r="G15" s="14"/>
      <c r="H15" s="15">
        <v>42893</v>
      </c>
      <c r="I15" s="15">
        <v>42953</v>
      </c>
      <c r="J15" s="122"/>
      <c r="K15" s="19" t="str">
        <f t="shared" si="0"/>
        <v>OUI</v>
      </c>
      <c r="L15" s="16" t="str">
        <f t="shared" si="1"/>
        <v>Z</v>
      </c>
      <c r="M15" s="16" t="str">
        <f t="shared" si="2"/>
        <v>Z</v>
      </c>
      <c r="N15" s="16" t="str">
        <f t="shared" si="3"/>
        <v/>
      </c>
      <c r="O15" s="16" t="str">
        <f>IF(H15=CRQ!$A$1,L15,"")</f>
        <v/>
      </c>
      <c r="P15" s="16" t="str">
        <f>IF(I15=CRQ!$A$1-1,L15,"")</f>
        <v/>
      </c>
      <c r="Q15" s="8"/>
      <c r="R15" s="8"/>
    </row>
    <row r="16" spans="1:22" ht="12.75" customHeight="1" x14ac:dyDescent="0.2">
      <c r="A16" s="14"/>
      <c r="B16" s="14" t="s">
        <v>22</v>
      </c>
      <c r="C16" s="14"/>
      <c r="D16" s="14"/>
      <c r="E16" s="14"/>
      <c r="F16" s="14"/>
      <c r="G16" s="14"/>
      <c r="H16" s="15">
        <v>42893</v>
      </c>
      <c r="I16" s="15">
        <v>42953</v>
      </c>
      <c r="J16" s="122"/>
      <c r="K16" s="14" t="str">
        <f t="shared" si="0"/>
        <v>OUI</v>
      </c>
      <c r="L16" s="16" t="str">
        <f t="shared" si="1"/>
        <v>Z</v>
      </c>
      <c r="M16" s="16" t="str">
        <f t="shared" si="2"/>
        <v>Z</v>
      </c>
      <c r="N16" s="16" t="str">
        <f t="shared" si="3"/>
        <v/>
      </c>
      <c r="O16" s="16" t="str">
        <f>IF(H16=CRQ!$A$1,L16,"")</f>
        <v/>
      </c>
      <c r="P16" s="16" t="str">
        <f>IF(I16=CRQ!$A$1-1,L16,"")</f>
        <v/>
      </c>
      <c r="Q16" s="8"/>
      <c r="R16" s="8"/>
    </row>
    <row r="17" spans="1:21" ht="12.75" customHeight="1" x14ac:dyDescent="0.2">
      <c r="A17" s="14"/>
      <c r="B17" s="14" t="s">
        <v>20</v>
      </c>
      <c r="C17" s="14"/>
      <c r="D17" s="14"/>
      <c r="E17" s="14"/>
      <c r="F17" s="14"/>
      <c r="G17" s="14"/>
      <c r="H17" s="15">
        <v>42893</v>
      </c>
      <c r="I17" s="15">
        <v>42953</v>
      </c>
      <c r="J17" s="122"/>
      <c r="K17" s="14" t="str">
        <f t="shared" si="0"/>
        <v>OUI</v>
      </c>
      <c r="L17" s="16" t="str">
        <f t="shared" si="1"/>
        <v>Z</v>
      </c>
      <c r="M17" s="16" t="str">
        <f t="shared" si="2"/>
        <v>Z</v>
      </c>
      <c r="N17" s="16" t="str">
        <f t="shared" si="3"/>
        <v/>
      </c>
      <c r="O17" s="16" t="str">
        <f>IF(H17=CRQ!$A$1,L17,"")</f>
        <v/>
      </c>
      <c r="P17" s="16" t="str">
        <f>IF(I17=CRQ!$A$1-1,L17,"")</f>
        <v/>
      </c>
      <c r="Q17" s="8"/>
      <c r="R17" s="8"/>
    </row>
    <row r="18" spans="1:21" ht="12.75" customHeight="1" x14ac:dyDescent="0.2">
      <c r="A18" s="14"/>
      <c r="B18" s="14" t="s">
        <v>20</v>
      </c>
      <c r="C18" s="14"/>
      <c r="D18" s="14"/>
      <c r="E18" s="14"/>
      <c r="F18" s="14"/>
      <c r="G18" s="14"/>
      <c r="H18" s="15">
        <v>42893</v>
      </c>
      <c r="I18" s="15">
        <v>42953</v>
      </c>
      <c r="J18" s="122"/>
      <c r="K18" s="14" t="str">
        <f t="shared" si="0"/>
        <v>OUI</v>
      </c>
      <c r="L18" s="16" t="str">
        <f t="shared" si="1"/>
        <v>Z</v>
      </c>
      <c r="M18" s="16" t="str">
        <f t="shared" si="2"/>
        <v>Z</v>
      </c>
      <c r="N18" s="16" t="str">
        <f t="shared" si="3"/>
        <v/>
      </c>
      <c r="O18" s="16" t="str">
        <f>IF(H18=CRQ!$A$1,L18,"")</f>
        <v/>
      </c>
      <c r="P18" s="16" t="str">
        <f>IF(I18=CRQ!$A$1-1,L18,"")</f>
        <v/>
      </c>
      <c r="Q18" s="8"/>
      <c r="R18" s="8"/>
    </row>
    <row r="19" spans="1:21" ht="12.75" customHeight="1" x14ac:dyDescent="0.2">
      <c r="A19" s="14"/>
      <c r="B19" s="14" t="s">
        <v>20</v>
      </c>
      <c r="C19" s="14"/>
      <c r="D19" s="14"/>
      <c r="E19" s="14"/>
      <c r="F19" s="14"/>
      <c r="G19" s="14"/>
      <c r="H19" s="15">
        <v>42893</v>
      </c>
      <c r="I19" s="15">
        <v>42953</v>
      </c>
      <c r="J19" s="122"/>
      <c r="K19" s="14" t="str">
        <f t="shared" si="0"/>
        <v>OUI</v>
      </c>
      <c r="L19" s="16" t="str">
        <f t="shared" si="1"/>
        <v>Z</v>
      </c>
      <c r="M19" s="16" t="str">
        <f t="shared" si="2"/>
        <v>Z</v>
      </c>
      <c r="N19" s="16" t="str">
        <f t="shared" si="3"/>
        <v/>
      </c>
      <c r="O19" s="16" t="str">
        <f>IF(H19=CRQ!$A$1,L19,"")</f>
        <v/>
      </c>
      <c r="P19" s="16" t="str">
        <f>IF(I19=CRQ!$A$1-1,L19,"")</f>
        <v/>
      </c>
      <c r="Q19" s="8"/>
      <c r="R19" s="8"/>
    </row>
    <row r="20" spans="1:21" ht="12.75" customHeight="1" x14ac:dyDescent="0.2">
      <c r="A20" s="14"/>
      <c r="B20" s="14" t="s">
        <v>22</v>
      </c>
      <c r="C20" s="14"/>
      <c r="D20" s="14"/>
      <c r="E20" s="14"/>
      <c r="F20" s="14"/>
      <c r="G20" s="14"/>
      <c r="H20" s="15">
        <v>42893</v>
      </c>
      <c r="I20" s="15">
        <v>42953</v>
      </c>
      <c r="J20" s="122"/>
      <c r="K20" s="14" t="str">
        <f t="shared" si="0"/>
        <v>OUI</v>
      </c>
      <c r="L20" s="16" t="str">
        <f t="shared" si="1"/>
        <v>Z</v>
      </c>
      <c r="M20" s="16" t="str">
        <f t="shared" si="2"/>
        <v>Z</v>
      </c>
      <c r="N20" s="16" t="str">
        <f t="shared" si="3"/>
        <v/>
      </c>
      <c r="O20" s="16" t="str">
        <f>IF(H20=CRQ!$A$1,L20,"")</f>
        <v/>
      </c>
      <c r="P20" s="16" t="str">
        <f>IF(I20=CRQ!$A$1-1,L20,"")</f>
        <v/>
      </c>
      <c r="Q20" s="8"/>
      <c r="R20" s="8"/>
    </row>
    <row r="21" spans="1:21" ht="12.75" customHeight="1" x14ac:dyDescent="0.2">
      <c r="A21" s="14"/>
      <c r="B21" s="14" t="s">
        <v>20</v>
      </c>
      <c r="C21" s="14"/>
      <c r="D21" s="14"/>
      <c r="E21" s="14"/>
      <c r="F21" s="14"/>
      <c r="G21" s="14"/>
      <c r="H21" s="15">
        <v>42893</v>
      </c>
      <c r="I21" s="15">
        <v>42953</v>
      </c>
      <c r="J21" s="122"/>
      <c r="K21" s="14" t="str">
        <f t="shared" si="0"/>
        <v>OUI</v>
      </c>
      <c r="L21" s="16" t="str">
        <f t="shared" si="1"/>
        <v>Z</v>
      </c>
      <c r="M21" s="16" t="str">
        <f t="shared" si="2"/>
        <v>Z</v>
      </c>
      <c r="N21" s="16" t="str">
        <f t="shared" si="3"/>
        <v/>
      </c>
      <c r="O21" s="16" t="str">
        <f>IF(H21=CRQ!$A$1,L21,"")</f>
        <v/>
      </c>
      <c r="P21" s="16" t="str">
        <f>IF(I21=CRQ!$A$1-1,L21,"")</f>
        <v/>
      </c>
      <c r="Q21" s="8"/>
      <c r="R21" s="8"/>
    </row>
    <row r="22" spans="1:21" ht="12.75" customHeight="1" x14ac:dyDescent="0.2">
      <c r="A22" s="14"/>
      <c r="B22" s="14" t="s">
        <v>20</v>
      </c>
      <c r="C22" s="14"/>
      <c r="D22" s="14"/>
      <c r="E22" s="14"/>
      <c r="F22" s="14"/>
      <c r="G22" s="14"/>
      <c r="H22" s="15">
        <v>42893</v>
      </c>
      <c r="I22" s="15">
        <v>42953</v>
      </c>
      <c r="J22" s="122"/>
      <c r="K22" s="14" t="str">
        <f t="shared" si="0"/>
        <v>OUI</v>
      </c>
      <c r="L22" s="16" t="str">
        <f t="shared" si="1"/>
        <v>Z</v>
      </c>
      <c r="M22" s="16" t="str">
        <f t="shared" si="2"/>
        <v>Z</v>
      </c>
      <c r="N22" s="16" t="str">
        <f t="shared" si="3"/>
        <v/>
      </c>
      <c r="O22" s="16" t="str">
        <f>IF(H22=CRQ!$A$1,L22,"")</f>
        <v/>
      </c>
      <c r="P22" s="16" t="str">
        <f>IF(I22=CRQ!$A$1-1,L22,"")</f>
        <v/>
      </c>
      <c r="Q22" s="8"/>
      <c r="R22" s="8"/>
    </row>
    <row r="23" spans="1:21" ht="12.75" customHeight="1" x14ac:dyDescent="0.2">
      <c r="A23" s="14"/>
      <c r="B23" s="14" t="s">
        <v>20</v>
      </c>
      <c r="C23" s="14"/>
      <c r="D23" s="14"/>
      <c r="E23" s="14"/>
      <c r="F23" s="14"/>
      <c r="G23" s="14"/>
      <c r="H23" s="15">
        <v>42893</v>
      </c>
      <c r="I23" s="15">
        <v>42953</v>
      </c>
      <c r="J23" s="122"/>
      <c r="K23" s="14" t="str">
        <f t="shared" si="0"/>
        <v>OUI</v>
      </c>
      <c r="L23" s="16" t="str">
        <f t="shared" si="1"/>
        <v>Z</v>
      </c>
      <c r="M23" s="16" t="str">
        <f t="shared" si="2"/>
        <v>Z</v>
      </c>
      <c r="N23" s="16" t="str">
        <f t="shared" si="3"/>
        <v/>
      </c>
      <c r="O23" s="16" t="str">
        <f>IF(H23=CRQ!$A$1,L23,"")</f>
        <v/>
      </c>
      <c r="P23" s="16" t="str">
        <f>IF(I23=CRQ!$A$1-1,L23,"")</f>
        <v/>
      </c>
      <c r="Q23" s="8"/>
      <c r="R23" s="8"/>
    </row>
    <row r="24" spans="1:21" ht="12.75" customHeight="1" x14ac:dyDescent="0.2">
      <c r="A24" s="14"/>
      <c r="B24" s="14" t="s">
        <v>20</v>
      </c>
      <c r="C24" s="14"/>
      <c r="D24" s="14"/>
      <c r="E24" s="14"/>
      <c r="F24" s="14"/>
      <c r="G24" s="14"/>
      <c r="H24" s="15">
        <v>42893</v>
      </c>
      <c r="I24" s="15">
        <v>42953</v>
      </c>
      <c r="J24" s="122"/>
      <c r="K24" s="14" t="str">
        <f t="shared" si="0"/>
        <v>OUI</v>
      </c>
      <c r="L24" s="16" t="str">
        <f t="shared" si="1"/>
        <v>Z</v>
      </c>
      <c r="M24" s="16" t="str">
        <f t="shared" si="2"/>
        <v>Z</v>
      </c>
      <c r="N24" s="16" t="str">
        <f t="shared" si="3"/>
        <v/>
      </c>
      <c r="O24" s="16" t="str">
        <f>IF(H24=CRQ!$A$1,L24,"")</f>
        <v/>
      </c>
      <c r="P24" s="16" t="str">
        <f>IF(I24=CRQ!$A$1-1,L24,"")</f>
        <v/>
      </c>
      <c r="Q24" s="8"/>
      <c r="R24" s="8"/>
    </row>
    <row r="25" spans="1:21" ht="12.75" customHeight="1" x14ac:dyDescent="0.2">
      <c r="A25" s="14"/>
      <c r="B25" s="14" t="s">
        <v>20</v>
      </c>
      <c r="C25" s="14"/>
      <c r="D25" s="14"/>
      <c r="E25" s="14"/>
      <c r="F25" s="14"/>
      <c r="G25" s="14"/>
      <c r="H25" s="15">
        <v>42893</v>
      </c>
      <c r="I25" s="15">
        <v>42953</v>
      </c>
      <c r="J25" s="122"/>
      <c r="K25" s="14" t="str">
        <f t="shared" si="0"/>
        <v>OUI</v>
      </c>
      <c r="L25" s="16" t="str">
        <f t="shared" si="1"/>
        <v>Z</v>
      </c>
      <c r="M25" s="16" t="str">
        <f t="shared" si="2"/>
        <v>Z</v>
      </c>
      <c r="N25" s="16" t="str">
        <f t="shared" si="3"/>
        <v/>
      </c>
      <c r="O25" s="16" t="str">
        <f>IF(H25=CRQ!$A$1,L25,"")</f>
        <v/>
      </c>
      <c r="P25" s="16" t="str">
        <f>IF(I25=CRQ!$A$1-1,L25,"")</f>
        <v/>
      </c>
      <c r="Q25" s="8"/>
      <c r="R25" s="8"/>
    </row>
    <row r="26" spans="1:21" ht="12.75" customHeight="1" x14ac:dyDescent="0.2">
      <c r="A26" s="14"/>
      <c r="B26" s="14" t="s">
        <v>20</v>
      </c>
      <c r="C26" s="14"/>
      <c r="D26" s="14"/>
      <c r="E26" s="14"/>
      <c r="F26" s="14"/>
      <c r="G26" s="14"/>
      <c r="H26" s="15">
        <v>42893</v>
      </c>
      <c r="I26" s="15">
        <v>42953</v>
      </c>
      <c r="J26" s="122"/>
      <c r="K26" s="14" t="str">
        <f t="shared" si="0"/>
        <v>OUI</v>
      </c>
      <c r="L26" s="16" t="str">
        <f t="shared" si="1"/>
        <v>Z</v>
      </c>
      <c r="M26" s="16" t="str">
        <f t="shared" si="2"/>
        <v>Z</v>
      </c>
      <c r="N26" s="16" t="str">
        <f t="shared" si="3"/>
        <v/>
      </c>
      <c r="O26" s="16" t="str">
        <f>IF(H26=CRQ!$A$1,L26,"")</f>
        <v/>
      </c>
      <c r="P26" s="16" t="str">
        <f>IF(I26=CRQ!$A$1-1,L26,"")</f>
        <v/>
      </c>
      <c r="Q26" s="8"/>
      <c r="R26" s="8"/>
    </row>
    <row r="27" spans="1:21" ht="12.75" customHeight="1" x14ac:dyDescent="0.2">
      <c r="A27" s="14"/>
      <c r="B27" s="14" t="s">
        <v>20</v>
      </c>
      <c r="C27" s="14"/>
      <c r="D27" s="14"/>
      <c r="E27" s="14"/>
      <c r="F27" s="14"/>
      <c r="G27" s="14"/>
      <c r="H27" s="15">
        <v>42893</v>
      </c>
      <c r="I27" s="15">
        <v>42953</v>
      </c>
      <c r="J27" s="122"/>
      <c r="K27" s="14" t="str">
        <f t="shared" si="0"/>
        <v>OUI</v>
      </c>
      <c r="L27" s="16" t="str">
        <f t="shared" si="1"/>
        <v>Z</v>
      </c>
      <c r="M27" s="16" t="str">
        <f t="shared" si="2"/>
        <v>Z</v>
      </c>
      <c r="N27" s="16" t="str">
        <f t="shared" si="3"/>
        <v/>
      </c>
      <c r="O27" s="16" t="str">
        <f>IF(H27=CRQ!$A$1,L27,"")</f>
        <v/>
      </c>
      <c r="P27" s="16" t="str">
        <f>IF(I27=CRQ!$A$1-1,L27,"")</f>
        <v/>
      </c>
      <c r="Q27" s="8"/>
      <c r="R27" s="8"/>
    </row>
    <row r="28" spans="1:21" ht="12.75" customHeight="1" x14ac:dyDescent="0.2">
      <c r="A28" s="14"/>
      <c r="B28" s="14" t="s">
        <v>20</v>
      </c>
      <c r="C28" s="14"/>
      <c r="D28" s="14"/>
      <c r="E28" s="14"/>
      <c r="F28" s="14"/>
      <c r="G28" s="14"/>
      <c r="H28" s="15">
        <v>42893</v>
      </c>
      <c r="I28" s="15">
        <v>42953</v>
      </c>
      <c r="J28" s="122"/>
      <c r="K28" s="14" t="str">
        <f t="shared" si="0"/>
        <v>OUI</v>
      </c>
      <c r="L28" s="16" t="str">
        <f t="shared" si="1"/>
        <v>Z</v>
      </c>
      <c r="M28" s="16" t="str">
        <f t="shared" si="2"/>
        <v>Z</v>
      </c>
      <c r="N28" s="16" t="str">
        <f t="shared" si="3"/>
        <v/>
      </c>
      <c r="O28" s="16" t="str">
        <f>IF(H28=CRQ!$A$1,L28,"")</f>
        <v/>
      </c>
      <c r="P28" s="16" t="str">
        <f>IF(I28=CRQ!$A$1-1,L28,"")</f>
        <v/>
      </c>
      <c r="Q28" s="8"/>
      <c r="R28" s="8"/>
    </row>
    <row r="29" spans="1:21" ht="12.75" customHeight="1" x14ac:dyDescent="0.2">
      <c r="A29" s="14"/>
      <c r="B29" s="14" t="s">
        <v>20</v>
      </c>
      <c r="C29" s="14"/>
      <c r="D29" s="14"/>
      <c r="E29" s="14"/>
      <c r="F29" s="14"/>
      <c r="G29" s="14"/>
      <c r="H29" s="15">
        <v>42893</v>
      </c>
      <c r="I29" s="15">
        <v>42953</v>
      </c>
      <c r="J29" s="122"/>
      <c r="K29" s="14" t="str">
        <f t="shared" si="0"/>
        <v>OUI</v>
      </c>
      <c r="L29" s="16" t="str">
        <f t="shared" si="1"/>
        <v>Z</v>
      </c>
      <c r="M29" s="16" t="str">
        <f t="shared" si="2"/>
        <v>Z</v>
      </c>
      <c r="N29" s="16" t="str">
        <f t="shared" si="3"/>
        <v/>
      </c>
      <c r="O29" s="16" t="str">
        <f>IF(H29=CRQ!$A$1,L29,"")</f>
        <v/>
      </c>
      <c r="P29" s="16" t="str">
        <f>IF(I29=CRQ!$A$1-1,L29,"")</f>
        <v/>
      </c>
      <c r="Q29" s="8"/>
      <c r="R29" s="8"/>
      <c r="S29" s="1"/>
      <c r="T29" s="1"/>
      <c r="U29" s="1"/>
    </row>
    <row r="30" spans="1:21" ht="12.75" customHeight="1" x14ac:dyDescent="0.2">
      <c r="A30" s="14"/>
      <c r="B30" s="14"/>
      <c r="C30" s="14"/>
      <c r="D30" s="14"/>
      <c r="E30" s="14"/>
      <c r="F30" s="14"/>
      <c r="G30" s="14"/>
      <c r="H30" s="15"/>
      <c r="I30" s="15"/>
      <c r="J30" s="122"/>
      <c r="K30" s="14" t="str">
        <f t="shared" ref="K30:K50" si="4">IF(AND($K$2&gt;=H30,$K$2&lt;=I30),"OUI","NON")</f>
        <v>NON</v>
      </c>
      <c r="L30" s="16" t="str">
        <f t="shared" ref="L30:L50" si="5">IF(OR(B30="CES",B30="CNE",B30="LTN",B30="SLT",B30="ASP"),"X",IF(OR(B30="ACH",B30="ADC",B30="ADJ",B30="MAJ",B30="MJR",B30="MDL",B30="MCH",B30="MDC",B30="SGT",B30="SGC",B30="SCH"),"Y","Z"))</f>
        <v>Z</v>
      </c>
      <c r="M30" s="16" t="str">
        <f t="shared" ref="M30:M50" si="6">IF(K30="OUI",L30,"")</f>
        <v/>
      </c>
      <c r="N30" s="16" t="str">
        <f t="shared" ref="N30:N50" si="7">IF(C30="R",M30,"")</f>
        <v/>
      </c>
      <c r="O30" s="16" t="str">
        <f>IF(H30=CRQ!$A$1,L30,"")</f>
        <v/>
      </c>
      <c r="P30" s="16" t="str">
        <f>IF(I30=CRQ!$A$1-1,L30,"")</f>
        <v/>
      </c>
      <c r="Q30" s="17"/>
      <c r="R30" s="17"/>
    </row>
    <row r="31" spans="1:21" ht="12.75" customHeight="1" x14ac:dyDescent="0.2">
      <c r="A31" s="14"/>
      <c r="B31" s="14"/>
      <c r="C31" s="14"/>
      <c r="D31" s="14"/>
      <c r="E31" s="14"/>
      <c r="F31" s="14"/>
      <c r="G31" s="14"/>
      <c r="H31" s="15"/>
      <c r="I31" s="15"/>
      <c r="J31" s="122"/>
      <c r="K31" s="14" t="str">
        <f t="shared" si="4"/>
        <v>NON</v>
      </c>
      <c r="L31" s="16" t="str">
        <f t="shared" si="5"/>
        <v>Z</v>
      </c>
      <c r="M31" s="16" t="str">
        <f t="shared" si="6"/>
        <v/>
      </c>
      <c r="N31" s="16" t="str">
        <f t="shared" si="7"/>
        <v/>
      </c>
      <c r="O31" s="16" t="str">
        <f>IF(H31=CRQ!$A$1,L31,"")</f>
        <v/>
      </c>
      <c r="P31" s="16" t="str">
        <f>IF(I31=CRQ!$A$1-1,L31,"")</f>
        <v/>
      </c>
      <c r="Q31" s="17"/>
      <c r="R31" s="17"/>
    </row>
    <row r="32" spans="1:21" ht="12.75" customHeight="1" x14ac:dyDescent="0.2">
      <c r="A32" s="14"/>
      <c r="B32" s="14"/>
      <c r="C32" s="14"/>
      <c r="D32" s="14"/>
      <c r="E32" s="14"/>
      <c r="F32" s="14"/>
      <c r="G32" s="14"/>
      <c r="H32" s="15"/>
      <c r="I32" s="15"/>
      <c r="J32" s="122"/>
      <c r="K32" s="14" t="str">
        <f t="shared" si="4"/>
        <v>NON</v>
      </c>
      <c r="L32" s="16" t="str">
        <f t="shared" si="5"/>
        <v>Z</v>
      </c>
      <c r="M32" s="16" t="str">
        <f t="shared" si="6"/>
        <v/>
      </c>
      <c r="N32" s="16" t="str">
        <f t="shared" si="7"/>
        <v/>
      </c>
      <c r="O32" s="16" t="str">
        <f>IF(H32=CRQ!$A$1,L32,"")</f>
        <v/>
      </c>
      <c r="P32" s="16" t="str">
        <f>IF(I32=CRQ!$A$1-1,L32,"")</f>
        <v/>
      </c>
      <c r="Q32" s="17"/>
      <c r="R32" s="17"/>
    </row>
    <row r="33" spans="1:18" ht="12.75" customHeight="1" x14ac:dyDescent="0.2">
      <c r="A33" s="14"/>
      <c r="B33" s="14"/>
      <c r="C33" s="14"/>
      <c r="D33" s="14"/>
      <c r="E33" s="14"/>
      <c r="F33" s="14"/>
      <c r="G33" s="14"/>
      <c r="H33" s="15"/>
      <c r="I33" s="15"/>
      <c r="J33" s="122"/>
      <c r="K33" s="14" t="str">
        <f t="shared" si="4"/>
        <v>NON</v>
      </c>
      <c r="L33" s="16" t="str">
        <f t="shared" si="5"/>
        <v>Z</v>
      </c>
      <c r="M33" s="16" t="str">
        <f t="shared" si="6"/>
        <v/>
      </c>
      <c r="N33" s="16" t="str">
        <f t="shared" si="7"/>
        <v/>
      </c>
      <c r="O33" s="16" t="str">
        <f>IF(H33=CRQ!$A$1,L33,"")</f>
        <v/>
      </c>
      <c r="P33" s="16" t="str">
        <f>IF(I33=CRQ!$A$1-1,L33,"")</f>
        <v/>
      </c>
      <c r="Q33" s="17"/>
      <c r="R33" s="17"/>
    </row>
    <row r="34" spans="1:18" ht="12.75" customHeight="1" x14ac:dyDescent="0.2">
      <c r="A34" s="14"/>
      <c r="B34" s="14"/>
      <c r="C34" s="14"/>
      <c r="D34" s="14"/>
      <c r="E34" s="14"/>
      <c r="F34" s="14"/>
      <c r="G34" s="14"/>
      <c r="H34" s="15"/>
      <c r="I34" s="15"/>
      <c r="J34" s="122"/>
      <c r="K34" s="14" t="str">
        <f t="shared" si="4"/>
        <v>NON</v>
      </c>
      <c r="L34" s="16" t="str">
        <f t="shared" si="5"/>
        <v>Z</v>
      </c>
      <c r="M34" s="16" t="str">
        <f t="shared" si="6"/>
        <v/>
      </c>
      <c r="N34" s="16" t="str">
        <f t="shared" si="7"/>
        <v/>
      </c>
      <c r="O34" s="16" t="str">
        <f>IF(H34=CRQ!$A$1,L34,"")</f>
        <v/>
      </c>
      <c r="P34" s="16" t="str">
        <f>IF(I34=CRQ!$A$1-1,L34,"")</f>
        <v/>
      </c>
      <c r="Q34" s="17"/>
      <c r="R34" s="17"/>
    </row>
    <row r="35" spans="1:18" ht="12.75" customHeight="1" x14ac:dyDescent="0.2">
      <c r="A35" s="14"/>
      <c r="B35" s="14"/>
      <c r="C35" s="14"/>
      <c r="D35" s="14"/>
      <c r="E35" s="14"/>
      <c r="F35" s="14"/>
      <c r="G35" s="14"/>
      <c r="H35" s="15"/>
      <c r="I35" s="15"/>
      <c r="J35" s="122"/>
      <c r="K35" s="14" t="str">
        <f t="shared" si="4"/>
        <v>NON</v>
      </c>
      <c r="L35" s="16" t="str">
        <f t="shared" si="5"/>
        <v>Z</v>
      </c>
      <c r="M35" s="16" t="str">
        <f t="shared" si="6"/>
        <v/>
      </c>
      <c r="N35" s="16" t="str">
        <f t="shared" si="7"/>
        <v/>
      </c>
      <c r="O35" s="16" t="str">
        <f>IF(H35=CRQ!$A$1,L35,"")</f>
        <v/>
      </c>
      <c r="P35" s="16" t="str">
        <f>IF(I35=CRQ!$A$1-1,L35,"")</f>
        <v/>
      </c>
      <c r="Q35" s="17"/>
      <c r="R35" s="17"/>
    </row>
    <row r="36" spans="1:18" ht="12.75" customHeight="1" x14ac:dyDescent="0.2">
      <c r="A36" s="14"/>
      <c r="B36" s="14"/>
      <c r="C36" s="14"/>
      <c r="D36" s="14"/>
      <c r="E36" s="14"/>
      <c r="F36" s="14"/>
      <c r="G36" s="14"/>
      <c r="H36" s="15"/>
      <c r="I36" s="15"/>
      <c r="J36" s="122"/>
      <c r="K36" s="14" t="str">
        <f t="shared" si="4"/>
        <v>NON</v>
      </c>
      <c r="L36" s="16" t="str">
        <f t="shared" si="5"/>
        <v>Z</v>
      </c>
      <c r="M36" s="16" t="str">
        <f t="shared" si="6"/>
        <v/>
      </c>
      <c r="N36" s="16" t="str">
        <f t="shared" si="7"/>
        <v/>
      </c>
      <c r="O36" s="16" t="str">
        <f>IF(H36=CRQ!$A$1,L36,"")</f>
        <v/>
      </c>
      <c r="P36" s="16" t="str">
        <f>IF(I36=CRQ!$A$1-1,L36,"")</f>
        <v/>
      </c>
      <c r="Q36" s="17"/>
      <c r="R36" s="17"/>
    </row>
    <row r="37" spans="1:18" ht="12.75" customHeight="1" x14ac:dyDescent="0.2">
      <c r="A37" s="14"/>
      <c r="B37" s="14"/>
      <c r="C37" s="14"/>
      <c r="D37" s="14"/>
      <c r="E37" s="14"/>
      <c r="F37" s="14"/>
      <c r="G37" s="14"/>
      <c r="H37" s="15"/>
      <c r="I37" s="15"/>
      <c r="J37" s="122"/>
      <c r="K37" s="14" t="str">
        <f t="shared" si="4"/>
        <v>NON</v>
      </c>
      <c r="L37" s="16" t="str">
        <f t="shared" si="5"/>
        <v>Z</v>
      </c>
      <c r="M37" s="16" t="str">
        <f t="shared" si="6"/>
        <v/>
      </c>
      <c r="N37" s="16" t="str">
        <f t="shared" si="7"/>
        <v/>
      </c>
      <c r="O37" s="16" t="str">
        <f>IF(H37=CRQ!$A$1,L37,"")</f>
        <v/>
      </c>
      <c r="P37" s="16" t="str">
        <f>IF(I37=CRQ!$A$1-1,L37,"")</f>
        <v/>
      </c>
      <c r="Q37" s="17"/>
      <c r="R37" s="17"/>
    </row>
    <row r="38" spans="1:18" ht="12.75" customHeight="1" x14ac:dyDescent="0.2">
      <c r="A38" s="14"/>
      <c r="B38" s="14"/>
      <c r="C38" s="14"/>
      <c r="D38" s="14"/>
      <c r="E38" s="14"/>
      <c r="F38" s="14"/>
      <c r="G38" s="14"/>
      <c r="H38" s="15"/>
      <c r="I38" s="15"/>
      <c r="J38" s="122"/>
      <c r="K38" s="14" t="str">
        <f t="shared" si="4"/>
        <v>NON</v>
      </c>
      <c r="L38" s="16" t="str">
        <f t="shared" si="5"/>
        <v>Z</v>
      </c>
      <c r="M38" s="16" t="str">
        <f t="shared" si="6"/>
        <v/>
      </c>
      <c r="N38" s="16" t="str">
        <f t="shared" si="7"/>
        <v/>
      </c>
      <c r="O38" s="16" t="str">
        <f>IF(H38=CRQ!$A$1,L38,"")</f>
        <v/>
      </c>
      <c r="P38" s="16" t="str">
        <f>IF(I38=CRQ!$A$1-1,L38,"")</f>
        <v/>
      </c>
      <c r="Q38" s="17"/>
      <c r="R38" s="17"/>
    </row>
    <row r="39" spans="1:18" ht="12.75" customHeight="1" x14ac:dyDescent="0.2">
      <c r="A39" s="14"/>
      <c r="B39" s="14"/>
      <c r="C39" s="14"/>
      <c r="D39" s="14"/>
      <c r="E39" s="14"/>
      <c r="F39" s="14"/>
      <c r="G39" s="14"/>
      <c r="H39" s="15"/>
      <c r="I39" s="15"/>
      <c r="J39" s="122"/>
      <c r="K39" s="14" t="str">
        <f t="shared" si="4"/>
        <v>NON</v>
      </c>
      <c r="L39" s="16" t="str">
        <f t="shared" si="5"/>
        <v>Z</v>
      </c>
      <c r="M39" s="16" t="str">
        <f t="shared" si="6"/>
        <v/>
      </c>
      <c r="N39" s="16" t="str">
        <f t="shared" si="7"/>
        <v/>
      </c>
      <c r="O39" s="16" t="str">
        <f>IF(H39=CRQ!$A$1,L39,"")</f>
        <v/>
      </c>
      <c r="P39" s="16" t="str">
        <f>IF(I39=CRQ!$A$1-1,L39,"")</f>
        <v/>
      </c>
      <c r="Q39" s="17"/>
      <c r="R39" s="17"/>
    </row>
    <row r="40" spans="1:18" ht="12.75" customHeight="1" x14ac:dyDescent="0.2">
      <c r="A40" s="14"/>
      <c r="B40" s="14"/>
      <c r="C40" s="14"/>
      <c r="D40" s="14"/>
      <c r="E40" s="14"/>
      <c r="F40" s="14"/>
      <c r="G40" s="14"/>
      <c r="H40" s="15"/>
      <c r="I40" s="15"/>
      <c r="J40" s="122"/>
      <c r="K40" s="14" t="str">
        <f t="shared" si="4"/>
        <v>NON</v>
      </c>
      <c r="L40" s="16" t="str">
        <f t="shared" si="5"/>
        <v>Z</v>
      </c>
      <c r="M40" s="16" t="str">
        <f t="shared" si="6"/>
        <v/>
      </c>
      <c r="N40" s="16" t="str">
        <f t="shared" si="7"/>
        <v/>
      </c>
      <c r="O40" s="16" t="str">
        <f>IF(H40=CRQ!$A$1,L40,"")</f>
        <v/>
      </c>
      <c r="P40" s="16" t="str">
        <f>IF(I40=CRQ!$A$1-1,L40,"")</f>
        <v/>
      </c>
      <c r="Q40" s="17"/>
      <c r="R40" s="17"/>
    </row>
    <row r="41" spans="1:18" ht="12.75" customHeight="1" x14ac:dyDescent="0.2">
      <c r="A41" s="14"/>
      <c r="B41" s="14"/>
      <c r="C41" s="14"/>
      <c r="D41" s="14"/>
      <c r="E41" s="14"/>
      <c r="F41" s="14"/>
      <c r="G41" s="14"/>
      <c r="H41" s="15"/>
      <c r="I41" s="15"/>
      <c r="J41" s="122"/>
      <c r="K41" s="14" t="str">
        <f t="shared" si="4"/>
        <v>NON</v>
      </c>
      <c r="L41" s="16" t="str">
        <f t="shared" si="5"/>
        <v>Z</v>
      </c>
      <c r="M41" s="16" t="str">
        <f t="shared" si="6"/>
        <v/>
      </c>
      <c r="N41" s="16" t="str">
        <f t="shared" si="7"/>
        <v/>
      </c>
      <c r="O41" s="16" t="str">
        <f>IF(H41=CRQ!$A$1,L41,"")</f>
        <v/>
      </c>
      <c r="P41" s="16" t="str">
        <f>IF(I41=CRQ!$A$1-1,L41,"")</f>
        <v/>
      </c>
      <c r="Q41" s="17"/>
      <c r="R41" s="17"/>
    </row>
    <row r="42" spans="1:18" ht="12.75" customHeight="1" x14ac:dyDescent="0.2">
      <c r="A42" s="14"/>
      <c r="B42" s="14"/>
      <c r="C42" s="14"/>
      <c r="D42" s="14"/>
      <c r="E42" s="14"/>
      <c r="F42" s="14"/>
      <c r="G42" s="14"/>
      <c r="H42" s="15"/>
      <c r="I42" s="15"/>
      <c r="J42" s="122"/>
      <c r="K42" s="14" t="str">
        <f t="shared" si="4"/>
        <v>NON</v>
      </c>
      <c r="L42" s="16" t="str">
        <f t="shared" si="5"/>
        <v>Z</v>
      </c>
      <c r="M42" s="16" t="str">
        <f t="shared" si="6"/>
        <v/>
      </c>
      <c r="N42" s="16" t="str">
        <f t="shared" si="7"/>
        <v/>
      </c>
      <c r="O42" s="16" t="str">
        <f>IF(H42=CRQ!$A$1,L42,"")</f>
        <v/>
      </c>
      <c r="P42" s="16" t="str">
        <f>IF(I42=CRQ!$A$1-1,L42,"")</f>
        <v/>
      </c>
      <c r="Q42" s="17"/>
      <c r="R42" s="17"/>
    </row>
    <row r="43" spans="1:18" ht="12.75" customHeight="1" x14ac:dyDescent="0.2">
      <c r="A43" s="14"/>
      <c r="B43" s="14"/>
      <c r="C43" s="14"/>
      <c r="D43" s="14"/>
      <c r="E43" s="14"/>
      <c r="F43" s="14"/>
      <c r="G43" s="14"/>
      <c r="H43" s="15"/>
      <c r="I43" s="15"/>
      <c r="J43" s="122"/>
      <c r="K43" s="14" t="str">
        <f t="shared" si="4"/>
        <v>NON</v>
      </c>
      <c r="L43" s="16" t="str">
        <f t="shared" si="5"/>
        <v>Z</v>
      </c>
      <c r="M43" s="16" t="str">
        <f t="shared" si="6"/>
        <v/>
      </c>
      <c r="N43" s="16" t="str">
        <f t="shared" si="7"/>
        <v/>
      </c>
      <c r="O43" s="16" t="str">
        <f>IF(H43=CRQ!$A$1,L43,"")</f>
        <v/>
      </c>
      <c r="P43" s="16" t="str">
        <f>IF(I43=CRQ!$A$1-1,L43,"")</f>
        <v/>
      </c>
      <c r="Q43" s="17"/>
      <c r="R43" s="17"/>
    </row>
    <row r="44" spans="1:18" ht="12.75" customHeight="1" x14ac:dyDescent="0.2">
      <c r="A44" s="14"/>
      <c r="B44" s="14"/>
      <c r="C44" s="14"/>
      <c r="D44" s="14"/>
      <c r="E44" s="14"/>
      <c r="F44" s="14"/>
      <c r="G44" s="14"/>
      <c r="H44" s="15"/>
      <c r="I44" s="15"/>
      <c r="J44" s="122"/>
      <c r="K44" s="14" t="str">
        <f t="shared" si="4"/>
        <v>NON</v>
      </c>
      <c r="L44" s="16" t="str">
        <f t="shared" si="5"/>
        <v>Z</v>
      </c>
      <c r="M44" s="16" t="str">
        <f t="shared" si="6"/>
        <v/>
      </c>
      <c r="N44" s="16" t="str">
        <f t="shared" si="7"/>
        <v/>
      </c>
      <c r="O44" s="16" t="str">
        <f>IF(H44=CRQ!$A$1,L44,"")</f>
        <v/>
      </c>
      <c r="P44" s="16" t="str">
        <f>IF(I44=CRQ!$A$1-1,L44,"")</f>
        <v/>
      </c>
      <c r="Q44" s="17"/>
      <c r="R44" s="17"/>
    </row>
    <row r="45" spans="1:18" ht="12.75" customHeight="1" x14ac:dyDescent="0.2">
      <c r="A45" s="14"/>
      <c r="B45" s="14"/>
      <c r="C45" s="14"/>
      <c r="D45" s="14"/>
      <c r="E45" s="14"/>
      <c r="F45" s="14"/>
      <c r="G45" s="14"/>
      <c r="H45" s="15"/>
      <c r="I45" s="15"/>
      <c r="J45" s="122"/>
      <c r="K45" s="14" t="str">
        <f t="shared" si="4"/>
        <v>NON</v>
      </c>
      <c r="L45" s="16" t="str">
        <f t="shared" si="5"/>
        <v>Z</v>
      </c>
      <c r="M45" s="16" t="str">
        <f t="shared" si="6"/>
        <v/>
      </c>
      <c r="N45" s="16" t="str">
        <f t="shared" si="7"/>
        <v/>
      </c>
      <c r="O45" s="16" t="str">
        <f>IF(H45=CRQ!$A$1,L45,"")</f>
        <v/>
      </c>
      <c r="P45" s="16" t="str">
        <f>IF(I45=CRQ!$A$1-1,L45,"")</f>
        <v/>
      </c>
      <c r="Q45" s="17"/>
      <c r="R45" s="17"/>
    </row>
    <row r="46" spans="1:18" ht="12.75" customHeight="1" x14ac:dyDescent="0.2">
      <c r="A46" s="14"/>
      <c r="B46" s="14"/>
      <c r="C46" s="14"/>
      <c r="D46" s="14"/>
      <c r="E46" s="14"/>
      <c r="F46" s="14"/>
      <c r="G46" s="14"/>
      <c r="H46" s="15"/>
      <c r="I46" s="15"/>
      <c r="J46" s="122"/>
      <c r="K46" s="14" t="str">
        <f t="shared" si="4"/>
        <v>NON</v>
      </c>
      <c r="L46" s="16" t="str">
        <f t="shared" si="5"/>
        <v>Z</v>
      </c>
      <c r="M46" s="16" t="str">
        <f t="shared" si="6"/>
        <v/>
      </c>
      <c r="N46" s="16" t="str">
        <f t="shared" si="7"/>
        <v/>
      </c>
      <c r="O46" s="16" t="str">
        <f>IF(H46=CRQ!$A$1,L46,"")</f>
        <v/>
      </c>
      <c r="P46" s="16" t="str">
        <f>IF(I46=CRQ!$A$1-1,L46,"")</f>
        <v/>
      </c>
      <c r="Q46" s="17"/>
      <c r="R46" s="17"/>
    </row>
    <row r="47" spans="1:18" ht="12.75" customHeight="1" x14ac:dyDescent="0.2">
      <c r="A47" s="14"/>
      <c r="B47" s="14"/>
      <c r="C47" s="14"/>
      <c r="D47" s="14"/>
      <c r="E47" s="14"/>
      <c r="F47" s="14"/>
      <c r="G47" s="14"/>
      <c r="H47" s="15"/>
      <c r="I47" s="15"/>
      <c r="J47" s="122"/>
      <c r="K47" s="14" t="str">
        <f t="shared" si="4"/>
        <v>NON</v>
      </c>
      <c r="L47" s="16" t="str">
        <f t="shared" si="5"/>
        <v>Z</v>
      </c>
      <c r="M47" s="16" t="str">
        <f t="shared" si="6"/>
        <v/>
      </c>
      <c r="N47" s="16" t="str">
        <f t="shared" si="7"/>
        <v/>
      </c>
      <c r="O47" s="16" t="str">
        <f>IF(H47=CRQ!$A$1,L47,"")</f>
        <v/>
      </c>
      <c r="P47" s="16" t="str">
        <f>IF(I47=CRQ!$A$1-1,L47,"")</f>
        <v/>
      </c>
      <c r="Q47" s="17"/>
      <c r="R47" s="17"/>
    </row>
    <row r="48" spans="1:18" ht="12.75" customHeight="1" x14ac:dyDescent="0.2">
      <c r="A48" s="14"/>
      <c r="B48" s="14"/>
      <c r="C48" s="14"/>
      <c r="D48" s="14"/>
      <c r="E48" s="14"/>
      <c r="F48" s="14"/>
      <c r="G48" s="14"/>
      <c r="H48" s="15"/>
      <c r="I48" s="15"/>
      <c r="J48" s="122"/>
      <c r="K48" s="14" t="str">
        <f t="shared" si="4"/>
        <v>NON</v>
      </c>
      <c r="L48" s="16" t="str">
        <f t="shared" si="5"/>
        <v>Z</v>
      </c>
      <c r="M48" s="16" t="str">
        <f t="shared" si="6"/>
        <v/>
      </c>
      <c r="N48" s="16" t="str">
        <f t="shared" si="7"/>
        <v/>
      </c>
      <c r="O48" s="16" t="str">
        <f>IF(H48=CRQ!$A$1,L48,"")</f>
        <v/>
      </c>
      <c r="P48" s="16" t="str">
        <f>IF(I48=CRQ!$A$1-1,L48,"")</f>
        <v/>
      </c>
      <c r="Q48" s="17"/>
      <c r="R48" s="17"/>
    </row>
    <row r="49" spans="1:18" ht="12.75" customHeight="1" x14ac:dyDescent="0.2">
      <c r="A49" s="14"/>
      <c r="B49" s="14"/>
      <c r="C49" s="14"/>
      <c r="D49" s="14"/>
      <c r="E49" s="14"/>
      <c r="F49" s="14"/>
      <c r="G49" s="14"/>
      <c r="H49" s="15"/>
      <c r="I49" s="15"/>
      <c r="J49" s="122"/>
      <c r="K49" s="14" t="str">
        <f t="shared" si="4"/>
        <v>NON</v>
      </c>
      <c r="L49" s="16" t="str">
        <f t="shared" si="5"/>
        <v>Z</v>
      </c>
      <c r="M49" s="16" t="str">
        <f t="shared" si="6"/>
        <v/>
      </c>
      <c r="N49" s="16" t="str">
        <f t="shared" si="7"/>
        <v/>
      </c>
      <c r="O49" s="16" t="str">
        <f>IF(H49=CRQ!$A$1,L49,"")</f>
        <v/>
      </c>
      <c r="P49" s="16" t="str">
        <f>IF(I49=CRQ!$A$1-1,L49,"")</f>
        <v/>
      </c>
      <c r="Q49" s="17"/>
      <c r="R49" s="17"/>
    </row>
    <row r="50" spans="1:18" ht="12.75" customHeight="1" x14ac:dyDescent="0.2">
      <c r="A50" s="14"/>
      <c r="B50" s="14"/>
      <c r="C50" s="14"/>
      <c r="D50" s="14"/>
      <c r="E50" s="14"/>
      <c r="F50" s="14"/>
      <c r="G50" s="14"/>
      <c r="H50" s="15"/>
      <c r="I50" s="15"/>
      <c r="J50" s="122"/>
      <c r="K50" s="14" t="str">
        <f t="shared" si="4"/>
        <v>NON</v>
      </c>
      <c r="L50" s="16" t="str">
        <f t="shared" si="5"/>
        <v>Z</v>
      </c>
      <c r="M50" s="16" t="str">
        <f t="shared" si="6"/>
        <v/>
      </c>
      <c r="N50" s="16" t="str">
        <f t="shared" si="7"/>
        <v/>
      </c>
      <c r="O50" s="16" t="str">
        <f>IF(H50=CRQ!$A$1,L50,"")</f>
        <v/>
      </c>
      <c r="P50" s="16" t="str">
        <f>IF(I50=CRQ!$A$1-1,L50,"")</f>
        <v/>
      </c>
      <c r="Q50" s="17"/>
      <c r="R50" s="17"/>
    </row>
    <row r="51" spans="1:18" ht="12.75" customHeight="1" x14ac:dyDescent="0.2">
      <c r="L51" s="17"/>
      <c r="M51" s="17"/>
      <c r="N51" s="17"/>
      <c r="O51" s="17"/>
      <c r="P51" s="17"/>
      <c r="Q51" s="17"/>
      <c r="R51" s="17"/>
    </row>
    <row r="52" spans="1:18" ht="12.75" customHeight="1" x14ac:dyDescent="0.2">
      <c r="L52" s="17"/>
      <c r="M52" s="17"/>
      <c r="N52" s="17"/>
      <c r="O52" s="17"/>
      <c r="P52" s="17"/>
      <c r="Q52" s="17"/>
      <c r="R52" s="17"/>
    </row>
    <row r="53" spans="1:18" ht="12.75" customHeight="1" x14ac:dyDescent="0.2">
      <c r="L53" s="17"/>
      <c r="M53" s="17"/>
      <c r="N53" s="17"/>
      <c r="O53" s="17"/>
      <c r="P53" s="17"/>
      <c r="Q53" s="17"/>
      <c r="R53" s="17"/>
    </row>
    <row r="54" spans="1:18" ht="12.75" customHeight="1" x14ac:dyDescent="0.2">
      <c r="L54" s="17"/>
      <c r="M54" s="17"/>
      <c r="N54" s="17"/>
      <c r="O54" s="17"/>
      <c r="P54" s="17"/>
      <c r="Q54" s="17"/>
      <c r="R54" s="17"/>
    </row>
    <row r="55" spans="1:18" ht="12.75" customHeight="1" x14ac:dyDescent="0.2">
      <c r="L55" s="17"/>
      <c r="M55" s="17"/>
      <c r="N55" s="17"/>
      <c r="O55" s="17"/>
      <c r="P55" s="17"/>
      <c r="Q55" s="17"/>
      <c r="R55" s="17"/>
    </row>
    <row r="56" spans="1:18" ht="12.75" customHeight="1" x14ac:dyDescent="0.2">
      <c r="L56" s="17"/>
      <c r="M56" s="17"/>
      <c r="N56" s="17"/>
      <c r="O56" s="17"/>
      <c r="P56" s="17"/>
      <c r="Q56" s="17"/>
      <c r="R56" s="17"/>
    </row>
    <row r="57" spans="1:18" ht="12.75" customHeight="1" x14ac:dyDescent="0.2">
      <c r="L57" s="17"/>
      <c r="M57" s="17"/>
      <c r="N57" s="17"/>
      <c r="O57" s="17"/>
      <c r="P57" s="17"/>
      <c r="Q57" s="17"/>
      <c r="R57" s="17"/>
    </row>
    <row r="58" spans="1:18" ht="12.75" customHeight="1" x14ac:dyDescent="0.2">
      <c r="L58" s="17"/>
      <c r="M58" s="17"/>
      <c r="N58" s="17"/>
      <c r="O58" s="17"/>
      <c r="P58" s="17"/>
      <c r="Q58" s="17"/>
      <c r="R58" s="17"/>
    </row>
    <row r="59" spans="1:18" ht="12.75" customHeight="1" x14ac:dyDescent="0.2">
      <c r="L59" s="17"/>
      <c r="M59" s="17"/>
      <c r="N59" s="17"/>
      <c r="O59" s="17"/>
      <c r="P59" s="17"/>
      <c r="Q59" s="17"/>
      <c r="R59" s="17"/>
    </row>
    <row r="60" spans="1:18" ht="12.75" customHeight="1" x14ac:dyDescent="0.2">
      <c r="L60" s="17"/>
      <c r="M60" s="17"/>
      <c r="N60" s="17"/>
      <c r="O60" s="17"/>
      <c r="P60" s="17"/>
      <c r="Q60" s="17"/>
      <c r="R60" s="17"/>
    </row>
    <row r="61" spans="1:18" ht="12.75" customHeight="1" x14ac:dyDescent="0.2">
      <c r="L61" s="17"/>
      <c r="M61" s="17"/>
      <c r="N61" s="17"/>
      <c r="O61" s="17"/>
      <c r="P61" s="17"/>
      <c r="Q61" s="17"/>
      <c r="R61" s="17"/>
    </row>
    <row r="62" spans="1:18" ht="12.75" customHeight="1" x14ac:dyDescent="0.2">
      <c r="L62" s="17"/>
      <c r="M62" s="17"/>
      <c r="N62" s="17"/>
      <c r="O62" s="17"/>
      <c r="P62" s="17"/>
      <c r="Q62" s="17"/>
      <c r="R62" s="17"/>
    </row>
    <row r="63" spans="1:18" ht="12.75" customHeight="1" x14ac:dyDescent="0.2">
      <c r="L63" s="17"/>
      <c r="M63" s="17"/>
      <c r="N63" s="17"/>
      <c r="O63" s="17"/>
      <c r="P63" s="17"/>
      <c r="Q63" s="17"/>
      <c r="R63" s="17"/>
    </row>
    <row r="64" spans="1:18" ht="12.75" customHeight="1" x14ac:dyDescent="0.2">
      <c r="L64" s="17"/>
      <c r="M64" s="17"/>
      <c r="N64" s="17"/>
      <c r="O64" s="17"/>
      <c r="P64" s="17"/>
      <c r="Q64" s="17"/>
      <c r="R64" s="17"/>
    </row>
    <row r="65" spans="12:18" ht="12.75" customHeight="1" x14ac:dyDescent="0.2">
      <c r="L65" s="17"/>
      <c r="M65" s="17"/>
      <c r="N65" s="17"/>
      <c r="O65" s="17"/>
      <c r="P65" s="17"/>
      <c r="Q65" s="17"/>
      <c r="R65" s="17"/>
    </row>
    <row r="66" spans="12:18" ht="12.75" customHeight="1" x14ac:dyDescent="0.2">
      <c r="L66" s="17"/>
      <c r="M66" s="17"/>
      <c r="N66" s="17"/>
      <c r="O66" s="17"/>
      <c r="P66" s="17"/>
      <c r="Q66" s="17"/>
      <c r="R66" s="17"/>
    </row>
    <row r="67" spans="12:18" ht="12.75" customHeight="1" x14ac:dyDescent="0.2">
      <c r="L67" s="17"/>
      <c r="M67" s="17"/>
      <c r="N67" s="17"/>
      <c r="O67" s="17"/>
      <c r="P67" s="17"/>
      <c r="Q67" s="17"/>
      <c r="R67" s="17"/>
    </row>
    <row r="68" spans="12:18" ht="12.75" customHeight="1" x14ac:dyDescent="0.2">
      <c r="L68" s="17"/>
      <c r="M68" s="17"/>
      <c r="N68" s="17"/>
      <c r="O68" s="17"/>
      <c r="P68" s="17"/>
      <c r="Q68" s="17"/>
      <c r="R68" s="17"/>
    </row>
    <row r="69" spans="12:18" ht="12.75" customHeight="1" x14ac:dyDescent="0.2">
      <c r="L69" s="17"/>
      <c r="M69" s="17"/>
      <c r="N69" s="17"/>
      <c r="O69" s="17"/>
      <c r="P69" s="17"/>
      <c r="Q69" s="17"/>
      <c r="R69" s="17"/>
    </row>
    <row r="70" spans="12:18" ht="12.75" customHeight="1" x14ac:dyDescent="0.2">
      <c r="L70" s="17"/>
      <c r="M70" s="17"/>
      <c r="N70" s="17"/>
      <c r="O70" s="17"/>
      <c r="P70" s="17"/>
      <c r="Q70" s="17"/>
      <c r="R70" s="17"/>
    </row>
    <row r="71" spans="12:18" ht="12.75" customHeight="1" x14ac:dyDescent="0.2">
      <c r="L71" s="17"/>
      <c r="M71" s="17"/>
      <c r="N71" s="17"/>
      <c r="O71" s="17"/>
      <c r="P71" s="17"/>
      <c r="Q71" s="17"/>
      <c r="R71" s="17"/>
    </row>
    <row r="72" spans="12:18" ht="12.75" customHeight="1" x14ac:dyDescent="0.2">
      <c r="L72" s="17"/>
      <c r="M72" s="17"/>
      <c r="N72" s="17"/>
      <c r="O72" s="17"/>
      <c r="P72" s="17"/>
      <c r="Q72" s="17"/>
      <c r="R72" s="17"/>
    </row>
    <row r="73" spans="12:18" ht="12.75" customHeight="1" x14ac:dyDescent="0.2">
      <c r="L73" s="17"/>
      <c r="M73" s="17"/>
      <c r="N73" s="17"/>
      <c r="O73" s="17"/>
      <c r="P73" s="17"/>
      <c r="Q73" s="17"/>
      <c r="R73" s="17"/>
    </row>
    <row r="74" spans="12:18" ht="12.75" customHeight="1" x14ac:dyDescent="0.2">
      <c r="L74" s="17"/>
      <c r="M74" s="17"/>
      <c r="N74" s="17"/>
      <c r="O74" s="17"/>
      <c r="P74" s="17"/>
      <c r="Q74" s="17"/>
      <c r="R74" s="17"/>
    </row>
    <row r="75" spans="12:18" ht="12.75" customHeight="1" x14ac:dyDescent="0.2">
      <c r="L75" s="17"/>
      <c r="M75" s="17"/>
      <c r="N75" s="17"/>
      <c r="O75" s="17"/>
      <c r="P75" s="17"/>
      <c r="Q75" s="17"/>
      <c r="R75" s="17"/>
    </row>
    <row r="76" spans="12:18" ht="12.75" customHeight="1" x14ac:dyDescent="0.2">
      <c r="L76" s="17"/>
      <c r="M76" s="17"/>
      <c r="N76" s="17"/>
      <c r="O76" s="17"/>
      <c r="P76" s="17"/>
      <c r="Q76" s="17"/>
      <c r="R76" s="17"/>
    </row>
    <row r="77" spans="12:18" ht="12.75" customHeight="1" x14ac:dyDescent="0.2">
      <c r="L77" s="17"/>
      <c r="M77" s="17"/>
      <c r="N77" s="17"/>
      <c r="O77" s="17"/>
      <c r="P77" s="17"/>
      <c r="Q77" s="17"/>
      <c r="R77" s="17"/>
    </row>
    <row r="78" spans="12:18" ht="12.75" customHeight="1" x14ac:dyDescent="0.2">
      <c r="L78" s="17"/>
      <c r="M78" s="17"/>
      <c r="N78" s="17"/>
      <c r="O78" s="17"/>
      <c r="P78" s="17"/>
      <c r="Q78" s="17"/>
      <c r="R78" s="17"/>
    </row>
    <row r="79" spans="12:18" ht="12.75" customHeight="1" x14ac:dyDescent="0.2">
      <c r="L79" s="17"/>
      <c r="M79" s="17"/>
      <c r="N79" s="17"/>
      <c r="O79" s="17"/>
      <c r="P79" s="17"/>
      <c r="Q79" s="17"/>
      <c r="R79" s="17"/>
    </row>
    <row r="80" spans="12:18" ht="12.75" customHeight="1" x14ac:dyDescent="0.2">
      <c r="L80" s="17"/>
      <c r="M80" s="17"/>
      <c r="N80" s="17"/>
      <c r="O80" s="17"/>
      <c r="P80" s="17"/>
      <c r="Q80" s="17"/>
      <c r="R80" s="17"/>
    </row>
    <row r="81" spans="12:18" ht="12.75" customHeight="1" x14ac:dyDescent="0.2">
      <c r="L81" s="17"/>
      <c r="M81" s="17"/>
      <c r="N81" s="17"/>
      <c r="O81" s="17"/>
      <c r="P81" s="17"/>
      <c r="Q81" s="17"/>
      <c r="R81" s="17"/>
    </row>
    <row r="82" spans="12:18" ht="12.75" customHeight="1" x14ac:dyDescent="0.2">
      <c r="L82" s="17"/>
      <c r="M82" s="17"/>
      <c r="N82" s="17"/>
      <c r="O82" s="17"/>
      <c r="P82" s="17"/>
      <c r="Q82" s="17"/>
      <c r="R82" s="17"/>
    </row>
    <row r="83" spans="12:18" ht="12.75" customHeight="1" x14ac:dyDescent="0.2">
      <c r="L83" s="17"/>
      <c r="M83" s="17"/>
      <c r="N83" s="17"/>
      <c r="O83" s="17"/>
      <c r="P83" s="17"/>
      <c r="Q83" s="17"/>
      <c r="R83" s="17"/>
    </row>
    <row r="84" spans="12:18" ht="12.75" customHeight="1" x14ac:dyDescent="0.2">
      <c r="L84" s="17"/>
      <c r="M84" s="17"/>
      <c r="N84" s="17"/>
      <c r="O84" s="17"/>
      <c r="P84" s="17"/>
      <c r="Q84" s="17"/>
      <c r="R84" s="17"/>
    </row>
    <row r="85" spans="12:18" ht="12.75" customHeight="1" x14ac:dyDescent="0.2">
      <c r="L85" s="17"/>
      <c r="M85" s="17"/>
      <c r="N85" s="17"/>
      <c r="O85" s="17"/>
      <c r="P85" s="17"/>
      <c r="Q85" s="17"/>
      <c r="R85" s="17"/>
    </row>
    <row r="86" spans="12:18" ht="12.75" customHeight="1" x14ac:dyDescent="0.2">
      <c r="L86" s="17"/>
      <c r="M86" s="17"/>
      <c r="N86" s="17"/>
      <c r="O86" s="17"/>
      <c r="P86" s="17"/>
      <c r="Q86" s="17"/>
      <c r="R86" s="17"/>
    </row>
    <row r="87" spans="12:18" ht="12.75" customHeight="1" x14ac:dyDescent="0.2">
      <c r="L87" s="17"/>
      <c r="M87" s="17"/>
      <c r="N87" s="17"/>
      <c r="O87" s="17"/>
      <c r="P87" s="17"/>
      <c r="Q87" s="17"/>
      <c r="R87" s="17"/>
    </row>
    <row r="88" spans="12:18" ht="12.75" customHeight="1" x14ac:dyDescent="0.2">
      <c r="L88" s="17"/>
      <c r="M88" s="17"/>
      <c r="N88" s="17"/>
      <c r="O88" s="17"/>
      <c r="P88" s="17"/>
      <c r="Q88" s="17"/>
      <c r="R88" s="17"/>
    </row>
    <row r="89" spans="12:18" ht="12.75" customHeight="1" x14ac:dyDescent="0.2">
      <c r="L89" s="17"/>
      <c r="M89" s="17"/>
      <c r="N89" s="17"/>
      <c r="O89" s="17"/>
      <c r="P89" s="17"/>
      <c r="Q89" s="17"/>
      <c r="R89" s="17"/>
    </row>
    <row r="90" spans="12:18" ht="12.75" customHeight="1" x14ac:dyDescent="0.2">
      <c r="L90" s="17"/>
      <c r="M90" s="17"/>
      <c r="N90" s="17"/>
      <c r="O90" s="17"/>
      <c r="P90" s="17"/>
      <c r="Q90" s="17"/>
      <c r="R90" s="17"/>
    </row>
    <row r="91" spans="12:18" ht="12.75" customHeight="1" x14ac:dyDescent="0.2">
      <c r="L91" s="17"/>
      <c r="M91" s="17"/>
      <c r="N91" s="17"/>
      <c r="O91" s="17"/>
      <c r="P91" s="17"/>
      <c r="Q91" s="17"/>
      <c r="R91" s="17"/>
    </row>
    <row r="92" spans="12:18" ht="12.75" customHeight="1" x14ac:dyDescent="0.2">
      <c r="L92" s="17"/>
      <c r="M92" s="17"/>
      <c r="N92" s="17"/>
      <c r="O92" s="17"/>
      <c r="P92" s="17"/>
      <c r="Q92" s="17"/>
      <c r="R92" s="17"/>
    </row>
    <row r="93" spans="12:18" ht="12.75" customHeight="1" x14ac:dyDescent="0.2">
      <c r="L93" s="17"/>
      <c r="M93" s="17"/>
      <c r="N93" s="17"/>
      <c r="O93" s="17"/>
      <c r="P93" s="17"/>
      <c r="Q93" s="17"/>
      <c r="R93" s="17"/>
    </row>
    <row r="94" spans="12:18" ht="12.75" customHeight="1" x14ac:dyDescent="0.2">
      <c r="L94" s="17"/>
      <c r="M94" s="17"/>
      <c r="N94" s="17"/>
      <c r="O94" s="17"/>
      <c r="P94" s="17"/>
      <c r="Q94" s="17"/>
      <c r="R94" s="17"/>
    </row>
    <row r="95" spans="12:18" ht="12.75" customHeight="1" x14ac:dyDescent="0.2">
      <c r="L95" s="17"/>
      <c r="M95" s="17"/>
      <c r="N95" s="17"/>
      <c r="O95" s="17"/>
      <c r="P95" s="17"/>
      <c r="Q95" s="17"/>
      <c r="R95" s="17"/>
    </row>
    <row r="96" spans="12:18" ht="12.75" customHeight="1" x14ac:dyDescent="0.2">
      <c r="L96" s="17"/>
      <c r="M96" s="17"/>
      <c r="N96" s="17"/>
      <c r="O96" s="17"/>
      <c r="P96" s="17"/>
      <c r="Q96" s="17"/>
      <c r="R96" s="17"/>
    </row>
    <row r="97" spans="11:18" ht="12.75" customHeight="1" x14ac:dyDescent="0.2">
      <c r="L97" s="17"/>
      <c r="M97" s="17"/>
      <c r="N97" s="17"/>
      <c r="O97" s="17"/>
      <c r="P97" s="17"/>
      <c r="Q97" s="17"/>
      <c r="R97" s="17"/>
    </row>
    <row r="98" spans="11:18" ht="12.75" customHeight="1" x14ac:dyDescent="0.2">
      <c r="L98" s="17"/>
      <c r="M98" s="17"/>
      <c r="N98" s="17"/>
      <c r="O98" s="17"/>
      <c r="P98" s="17"/>
      <c r="Q98" s="17"/>
      <c r="R98" s="17"/>
    </row>
    <row r="99" spans="11:18" ht="12.75" customHeight="1" x14ac:dyDescent="0.2">
      <c r="L99" s="17"/>
      <c r="M99" s="17"/>
      <c r="N99" s="17"/>
      <c r="O99" s="17"/>
      <c r="P99" s="17"/>
      <c r="Q99" s="17"/>
      <c r="R99" s="17"/>
    </row>
    <row r="100" spans="11:18" ht="12.75" customHeight="1" x14ac:dyDescent="0.2">
      <c r="L100" s="17"/>
      <c r="M100" s="17"/>
      <c r="N100" s="17"/>
      <c r="O100" s="17"/>
      <c r="P100" s="17"/>
      <c r="Q100" s="17"/>
      <c r="R100" s="17"/>
    </row>
    <row r="101" spans="11:18" ht="12.75" customHeight="1" x14ac:dyDescent="0.2">
      <c r="L101" s="17"/>
      <c r="M101" s="17"/>
      <c r="N101" s="17"/>
      <c r="O101" s="17"/>
      <c r="P101" s="17"/>
      <c r="Q101" s="17"/>
      <c r="R101" s="17"/>
    </row>
    <row r="102" spans="11:18" ht="12.75" customHeight="1" x14ac:dyDescent="0.2">
      <c r="L102" s="17"/>
      <c r="M102" s="17"/>
      <c r="N102" s="17"/>
      <c r="O102" s="17"/>
      <c r="P102" s="17"/>
      <c r="Q102" s="17"/>
      <c r="R102" s="17"/>
    </row>
    <row r="103" spans="11:18" ht="12.75" customHeight="1" x14ac:dyDescent="0.2">
      <c r="L103" s="17"/>
      <c r="M103" s="17"/>
      <c r="N103" s="17"/>
      <c r="O103" s="17"/>
      <c r="P103" s="17"/>
      <c r="Q103" s="17"/>
      <c r="R103" s="17"/>
    </row>
    <row r="104" spans="11:18" ht="12.75" customHeight="1" x14ac:dyDescent="0.2">
      <c r="L104" s="17"/>
      <c r="M104" s="17"/>
      <c r="N104" s="17"/>
      <c r="O104" s="17"/>
      <c r="P104" s="17"/>
      <c r="Q104" s="17"/>
      <c r="R104" s="17"/>
    </row>
    <row r="105" spans="11:18" ht="12.75" customHeight="1" x14ac:dyDescent="0.2">
      <c r="L105" s="17"/>
      <c r="M105" s="17"/>
      <c r="N105" s="17"/>
      <c r="O105" s="17"/>
      <c r="P105" s="17"/>
      <c r="Q105" s="17"/>
      <c r="R105" s="17"/>
    </row>
    <row r="106" spans="11:18" ht="12.75" customHeight="1" x14ac:dyDescent="0.2">
      <c r="K106" s="23"/>
      <c r="M106" s="17"/>
      <c r="N106" s="17"/>
      <c r="O106" s="17"/>
      <c r="P106" s="17"/>
      <c r="Q106" s="17"/>
      <c r="R106" s="17"/>
    </row>
    <row r="107" spans="11:18" ht="12.75" customHeight="1" x14ac:dyDescent="0.2">
      <c r="K107" s="23"/>
      <c r="M107" s="17"/>
      <c r="N107" s="17"/>
      <c r="O107" s="17"/>
      <c r="P107" s="17"/>
      <c r="Q107" s="17"/>
      <c r="R107" s="17"/>
    </row>
    <row r="108" spans="11:18" ht="12.75" customHeight="1" x14ac:dyDescent="0.2">
      <c r="K108" s="23"/>
      <c r="M108" s="17"/>
      <c r="N108" s="17"/>
      <c r="O108" s="17"/>
      <c r="P108" s="17"/>
      <c r="Q108" s="17"/>
      <c r="R108" s="17"/>
    </row>
    <row r="109" spans="11:18" ht="12.75" customHeight="1" x14ac:dyDescent="0.2">
      <c r="K109" s="23"/>
      <c r="M109" s="17"/>
      <c r="N109" s="17"/>
      <c r="O109" s="17"/>
      <c r="P109" s="17"/>
      <c r="Q109" s="17"/>
      <c r="R109" s="17"/>
    </row>
    <row r="110" spans="11:18" ht="12.75" customHeight="1" x14ac:dyDescent="0.2">
      <c r="K110" s="23"/>
      <c r="M110" s="17"/>
      <c r="N110" s="17"/>
      <c r="O110" s="17"/>
      <c r="P110" s="17"/>
      <c r="Q110" s="17"/>
      <c r="R110" s="17"/>
    </row>
    <row r="111" spans="11:18" ht="12.75" customHeight="1" x14ac:dyDescent="0.2">
      <c r="K111" s="23"/>
      <c r="M111" s="17"/>
      <c r="N111" s="17"/>
      <c r="O111" s="17"/>
      <c r="P111" s="17"/>
      <c r="Q111" s="17"/>
      <c r="R111" s="17"/>
    </row>
  </sheetData>
  <conditionalFormatting sqref="D1:D2">
    <cfRule type="duplicateValues" dxfId="184" priority="184"/>
  </conditionalFormatting>
  <conditionalFormatting sqref="H1:I29 H51:I1048576">
    <cfRule type="timePeriod" dxfId="183" priority="170" timePeriod="thisWeek">
      <formula>AND(TODAY()-ROUNDDOWN(H1,0)&lt;=WEEKDAY(TODAY())-1,ROUNDDOWN(H1,0)-TODAY()&lt;=7-WEEKDAY(TODAY()))</formula>
    </cfRule>
    <cfRule type="timePeriod" dxfId="182" priority="171" timePeriod="nextWeek">
      <formula>AND(ROUNDDOWN(H1,0)-TODAY()&gt;(7-WEEKDAY(TODAY())),ROUNDDOWN(H1,0)-TODAY()&lt;(15-WEEKDAY(TODAY())))</formula>
    </cfRule>
    <cfRule type="timePeriod" dxfId="181" priority="172" timePeriod="tomorrow">
      <formula>FLOOR(H1,1)=TODAY()+1</formula>
    </cfRule>
    <cfRule type="timePeriod" dxfId="180" priority="173" timePeriod="today">
      <formula>FLOOR(H1,1)=TODAY()</formula>
    </cfRule>
    <cfRule type="timePeriod" dxfId="179" priority="174" timePeriod="yesterday">
      <formula>FLOOR(H1,1)=TODAY()-1</formula>
    </cfRule>
  </conditionalFormatting>
  <conditionalFormatting sqref="D1:D29">
    <cfRule type="duplicateValues" dxfId="178" priority="259"/>
    <cfRule type="duplicateValues" dxfId="177" priority="260"/>
  </conditionalFormatting>
  <conditionalFormatting sqref="D1:D29 D51:D1048576">
    <cfRule type="duplicateValues" dxfId="176" priority="169"/>
  </conditionalFormatting>
  <conditionalFormatting sqref="H31:I31">
    <cfRule type="timePeriod" dxfId="175" priority="162" timePeriod="thisWeek">
      <formula>AND(TODAY()-ROUNDDOWN(H31,0)&lt;=WEEKDAY(TODAY())-1,ROUNDDOWN(H31,0)-TODAY()&lt;=7-WEEKDAY(TODAY()))</formula>
    </cfRule>
    <cfRule type="timePeriod" dxfId="174" priority="163" timePeriod="nextWeek">
      <formula>AND(ROUNDDOWN(H31,0)-TODAY()&gt;(7-WEEKDAY(TODAY())),ROUNDDOWN(H31,0)-TODAY()&lt;(15-WEEKDAY(TODAY())))</formula>
    </cfRule>
    <cfRule type="timePeriod" dxfId="173" priority="164" timePeriod="tomorrow">
      <formula>FLOOR(H31,1)=TODAY()+1</formula>
    </cfRule>
    <cfRule type="timePeriod" dxfId="172" priority="165" timePeriod="today">
      <formula>FLOOR(H31,1)=TODAY()</formula>
    </cfRule>
    <cfRule type="timePeriod" dxfId="171" priority="166" timePeriod="yesterday">
      <formula>FLOOR(H31,1)=TODAY()-1</formula>
    </cfRule>
  </conditionalFormatting>
  <conditionalFormatting sqref="D31">
    <cfRule type="duplicateValues" dxfId="170" priority="167"/>
    <cfRule type="duplicateValues" dxfId="169" priority="168"/>
  </conditionalFormatting>
  <conditionalFormatting sqref="D31">
    <cfRule type="duplicateValues" dxfId="168" priority="161"/>
  </conditionalFormatting>
  <conditionalFormatting sqref="H30:I30">
    <cfRule type="timePeriod" dxfId="167" priority="154" timePeriod="thisWeek">
      <formula>AND(TODAY()-ROUNDDOWN(H30,0)&lt;=WEEKDAY(TODAY())-1,ROUNDDOWN(H30,0)-TODAY()&lt;=7-WEEKDAY(TODAY()))</formula>
    </cfRule>
    <cfRule type="timePeriod" dxfId="166" priority="155" timePeriod="nextWeek">
      <formula>AND(ROUNDDOWN(H30,0)-TODAY()&gt;(7-WEEKDAY(TODAY())),ROUNDDOWN(H30,0)-TODAY()&lt;(15-WEEKDAY(TODAY())))</formula>
    </cfRule>
    <cfRule type="timePeriod" dxfId="165" priority="156" timePeriod="tomorrow">
      <formula>FLOOR(H30,1)=TODAY()+1</formula>
    </cfRule>
    <cfRule type="timePeriod" dxfId="164" priority="157" timePeriod="today">
      <formula>FLOOR(H30,1)=TODAY()</formula>
    </cfRule>
    <cfRule type="timePeriod" dxfId="163" priority="158" timePeriod="yesterday">
      <formula>FLOOR(H30,1)=TODAY()-1</formula>
    </cfRule>
  </conditionalFormatting>
  <conditionalFormatting sqref="D30">
    <cfRule type="duplicateValues" dxfId="162" priority="159"/>
    <cfRule type="duplicateValues" dxfId="161" priority="160"/>
  </conditionalFormatting>
  <conditionalFormatting sqref="D30">
    <cfRule type="duplicateValues" dxfId="160" priority="153"/>
  </conditionalFormatting>
  <conditionalFormatting sqref="H32:I32">
    <cfRule type="timePeriod" dxfId="159" priority="146" timePeriod="thisWeek">
      <formula>AND(TODAY()-ROUNDDOWN(H32,0)&lt;=WEEKDAY(TODAY())-1,ROUNDDOWN(H32,0)-TODAY()&lt;=7-WEEKDAY(TODAY()))</formula>
    </cfRule>
    <cfRule type="timePeriod" dxfId="158" priority="147" timePeriod="nextWeek">
      <formula>AND(ROUNDDOWN(H32,0)-TODAY()&gt;(7-WEEKDAY(TODAY())),ROUNDDOWN(H32,0)-TODAY()&lt;(15-WEEKDAY(TODAY())))</formula>
    </cfRule>
    <cfRule type="timePeriod" dxfId="157" priority="148" timePeriod="tomorrow">
      <formula>FLOOR(H32,1)=TODAY()+1</formula>
    </cfRule>
    <cfRule type="timePeriod" dxfId="156" priority="149" timePeriod="today">
      <formula>FLOOR(H32,1)=TODAY()</formula>
    </cfRule>
    <cfRule type="timePeriod" dxfId="155" priority="150" timePeriod="yesterday">
      <formula>FLOOR(H32,1)=TODAY()-1</formula>
    </cfRule>
  </conditionalFormatting>
  <conditionalFormatting sqref="D32">
    <cfRule type="duplicateValues" dxfId="154" priority="151"/>
    <cfRule type="duplicateValues" dxfId="153" priority="152"/>
  </conditionalFormatting>
  <conditionalFormatting sqref="D32">
    <cfRule type="duplicateValues" dxfId="152" priority="145"/>
  </conditionalFormatting>
  <conditionalFormatting sqref="H33:I33">
    <cfRule type="timePeriod" dxfId="151" priority="138" timePeriod="thisWeek">
      <formula>AND(TODAY()-ROUNDDOWN(H33,0)&lt;=WEEKDAY(TODAY())-1,ROUNDDOWN(H33,0)-TODAY()&lt;=7-WEEKDAY(TODAY()))</formula>
    </cfRule>
    <cfRule type="timePeriod" dxfId="150" priority="139" timePeriod="nextWeek">
      <formula>AND(ROUNDDOWN(H33,0)-TODAY()&gt;(7-WEEKDAY(TODAY())),ROUNDDOWN(H33,0)-TODAY()&lt;(15-WEEKDAY(TODAY())))</formula>
    </cfRule>
    <cfRule type="timePeriod" dxfId="149" priority="140" timePeriod="tomorrow">
      <formula>FLOOR(H33,1)=TODAY()+1</formula>
    </cfRule>
    <cfRule type="timePeriod" dxfId="148" priority="141" timePeriod="today">
      <formula>FLOOR(H33,1)=TODAY()</formula>
    </cfRule>
    <cfRule type="timePeriod" dxfId="147" priority="142" timePeriod="yesterday">
      <formula>FLOOR(H33,1)=TODAY()-1</formula>
    </cfRule>
  </conditionalFormatting>
  <conditionalFormatting sqref="D33">
    <cfRule type="duplicateValues" dxfId="146" priority="143"/>
    <cfRule type="duplicateValues" dxfId="145" priority="144"/>
  </conditionalFormatting>
  <conditionalFormatting sqref="D33">
    <cfRule type="duplicateValues" dxfId="144" priority="137"/>
  </conditionalFormatting>
  <conditionalFormatting sqref="H34:I34">
    <cfRule type="timePeriod" dxfId="143" priority="130" timePeriod="thisWeek">
      <formula>AND(TODAY()-ROUNDDOWN(H34,0)&lt;=WEEKDAY(TODAY())-1,ROUNDDOWN(H34,0)-TODAY()&lt;=7-WEEKDAY(TODAY()))</formula>
    </cfRule>
    <cfRule type="timePeriod" dxfId="142" priority="131" timePeriod="nextWeek">
      <formula>AND(ROUNDDOWN(H34,0)-TODAY()&gt;(7-WEEKDAY(TODAY())),ROUNDDOWN(H34,0)-TODAY()&lt;(15-WEEKDAY(TODAY())))</formula>
    </cfRule>
    <cfRule type="timePeriod" dxfId="141" priority="132" timePeriod="tomorrow">
      <formula>FLOOR(H34,1)=TODAY()+1</formula>
    </cfRule>
    <cfRule type="timePeriod" dxfId="140" priority="133" timePeriod="today">
      <formula>FLOOR(H34,1)=TODAY()</formula>
    </cfRule>
    <cfRule type="timePeriod" dxfId="139" priority="134" timePeriod="yesterday">
      <formula>FLOOR(H34,1)=TODAY()-1</formula>
    </cfRule>
  </conditionalFormatting>
  <conditionalFormatting sqref="D34">
    <cfRule type="duplicateValues" dxfId="138" priority="135"/>
    <cfRule type="duplicateValues" dxfId="137" priority="136"/>
  </conditionalFormatting>
  <conditionalFormatting sqref="D34">
    <cfRule type="duplicateValues" dxfId="136" priority="129"/>
  </conditionalFormatting>
  <conditionalFormatting sqref="H35:I35">
    <cfRule type="timePeriod" dxfId="135" priority="122" timePeriod="thisWeek">
      <formula>AND(TODAY()-ROUNDDOWN(H35,0)&lt;=WEEKDAY(TODAY())-1,ROUNDDOWN(H35,0)-TODAY()&lt;=7-WEEKDAY(TODAY()))</formula>
    </cfRule>
    <cfRule type="timePeriod" dxfId="134" priority="123" timePeriod="nextWeek">
      <formula>AND(ROUNDDOWN(H35,0)-TODAY()&gt;(7-WEEKDAY(TODAY())),ROUNDDOWN(H35,0)-TODAY()&lt;(15-WEEKDAY(TODAY())))</formula>
    </cfRule>
    <cfRule type="timePeriod" dxfId="133" priority="124" timePeriod="tomorrow">
      <formula>FLOOR(H35,1)=TODAY()+1</formula>
    </cfRule>
    <cfRule type="timePeriod" dxfId="132" priority="125" timePeriod="today">
      <formula>FLOOR(H35,1)=TODAY()</formula>
    </cfRule>
    <cfRule type="timePeriod" dxfId="131" priority="126" timePeriod="yesterday">
      <formula>FLOOR(H35,1)=TODAY()-1</formula>
    </cfRule>
  </conditionalFormatting>
  <conditionalFormatting sqref="D35">
    <cfRule type="duplicateValues" dxfId="130" priority="127"/>
    <cfRule type="duplicateValues" dxfId="129" priority="128"/>
  </conditionalFormatting>
  <conditionalFormatting sqref="D35">
    <cfRule type="duplicateValues" dxfId="128" priority="121"/>
  </conditionalFormatting>
  <conditionalFormatting sqref="H36:I36">
    <cfRule type="timePeriod" dxfId="127" priority="114" timePeriod="thisWeek">
      <formula>AND(TODAY()-ROUNDDOWN(H36,0)&lt;=WEEKDAY(TODAY())-1,ROUNDDOWN(H36,0)-TODAY()&lt;=7-WEEKDAY(TODAY()))</formula>
    </cfRule>
    <cfRule type="timePeriod" dxfId="126" priority="115" timePeriod="nextWeek">
      <formula>AND(ROUNDDOWN(H36,0)-TODAY()&gt;(7-WEEKDAY(TODAY())),ROUNDDOWN(H36,0)-TODAY()&lt;(15-WEEKDAY(TODAY())))</formula>
    </cfRule>
    <cfRule type="timePeriod" dxfId="125" priority="116" timePeriod="tomorrow">
      <formula>FLOOR(H36,1)=TODAY()+1</formula>
    </cfRule>
    <cfRule type="timePeriod" dxfId="124" priority="117" timePeriod="today">
      <formula>FLOOR(H36,1)=TODAY()</formula>
    </cfRule>
    <cfRule type="timePeriod" dxfId="123" priority="118" timePeriod="yesterday">
      <formula>FLOOR(H36,1)=TODAY()-1</formula>
    </cfRule>
  </conditionalFormatting>
  <conditionalFormatting sqref="D36">
    <cfRule type="duplicateValues" dxfId="122" priority="119"/>
    <cfRule type="duplicateValues" dxfId="121" priority="120"/>
  </conditionalFormatting>
  <conditionalFormatting sqref="D36">
    <cfRule type="duplicateValues" dxfId="120" priority="113"/>
  </conditionalFormatting>
  <conditionalFormatting sqref="H37:I37">
    <cfRule type="timePeriod" dxfId="119" priority="106" timePeriod="thisWeek">
      <formula>AND(TODAY()-ROUNDDOWN(H37,0)&lt;=WEEKDAY(TODAY())-1,ROUNDDOWN(H37,0)-TODAY()&lt;=7-WEEKDAY(TODAY()))</formula>
    </cfRule>
    <cfRule type="timePeriod" dxfId="118" priority="107" timePeriod="nextWeek">
      <formula>AND(ROUNDDOWN(H37,0)-TODAY()&gt;(7-WEEKDAY(TODAY())),ROUNDDOWN(H37,0)-TODAY()&lt;(15-WEEKDAY(TODAY())))</formula>
    </cfRule>
    <cfRule type="timePeriod" dxfId="117" priority="108" timePeriod="tomorrow">
      <formula>FLOOR(H37,1)=TODAY()+1</formula>
    </cfRule>
    <cfRule type="timePeriod" dxfId="116" priority="109" timePeriod="today">
      <formula>FLOOR(H37,1)=TODAY()</formula>
    </cfRule>
    <cfRule type="timePeriod" dxfId="115" priority="110" timePeriod="yesterday">
      <formula>FLOOR(H37,1)=TODAY()-1</formula>
    </cfRule>
  </conditionalFormatting>
  <conditionalFormatting sqref="D37">
    <cfRule type="duplicateValues" dxfId="114" priority="111"/>
    <cfRule type="duplicateValues" dxfId="113" priority="112"/>
  </conditionalFormatting>
  <conditionalFormatting sqref="D37">
    <cfRule type="duplicateValues" dxfId="112" priority="105"/>
  </conditionalFormatting>
  <conditionalFormatting sqref="H38:I38">
    <cfRule type="timePeriod" dxfId="111" priority="98" timePeriod="thisWeek">
      <formula>AND(TODAY()-ROUNDDOWN(H38,0)&lt;=WEEKDAY(TODAY())-1,ROUNDDOWN(H38,0)-TODAY()&lt;=7-WEEKDAY(TODAY()))</formula>
    </cfRule>
    <cfRule type="timePeriod" dxfId="110" priority="99" timePeriod="nextWeek">
      <formula>AND(ROUNDDOWN(H38,0)-TODAY()&gt;(7-WEEKDAY(TODAY())),ROUNDDOWN(H38,0)-TODAY()&lt;(15-WEEKDAY(TODAY())))</formula>
    </cfRule>
    <cfRule type="timePeriod" dxfId="109" priority="100" timePeriod="tomorrow">
      <formula>FLOOR(H38,1)=TODAY()+1</formula>
    </cfRule>
    <cfRule type="timePeriod" dxfId="108" priority="101" timePeriod="today">
      <formula>FLOOR(H38,1)=TODAY()</formula>
    </cfRule>
    <cfRule type="timePeriod" dxfId="107" priority="102" timePeriod="yesterday">
      <formula>FLOOR(H38,1)=TODAY()-1</formula>
    </cfRule>
  </conditionalFormatting>
  <conditionalFormatting sqref="D38">
    <cfRule type="duplicateValues" dxfId="106" priority="103"/>
    <cfRule type="duplicateValues" dxfId="105" priority="104"/>
  </conditionalFormatting>
  <conditionalFormatting sqref="D38">
    <cfRule type="duplicateValues" dxfId="104" priority="97"/>
  </conditionalFormatting>
  <conditionalFormatting sqref="H39:I39">
    <cfRule type="timePeriod" dxfId="103" priority="90" timePeriod="thisWeek">
      <formula>AND(TODAY()-ROUNDDOWN(H39,0)&lt;=WEEKDAY(TODAY())-1,ROUNDDOWN(H39,0)-TODAY()&lt;=7-WEEKDAY(TODAY()))</formula>
    </cfRule>
    <cfRule type="timePeriod" dxfId="102" priority="91" timePeriod="nextWeek">
      <formula>AND(ROUNDDOWN(H39,0)-TODAY()&gt;(7-WEEKDAY(TODAY())),ROUNDDOWN(H39,0)-TODAY()&lt;(15-WEEKDAY(TODAY())))</formula>
    </cfRule>
    <cfRule type="timePeriod" dxfId="101" priority="92" timePeriod="tomorrow">
      <formula>FLOOR(H39,1)=TODAY()+1</formula>
    </cfRule>
    <cfRule type="timePeriod" dxfId="100" priority="93" timePeriod="today">
      <formula>FLOOR(H39,1)=TODAY()</formula>
    </cfRule>
    <cfRule type="timePeriod" dxfId="99" priority="94" timePeriod="yesterday">
      <formula>FLOOR(H39,1)=TODAY()-1</formula>
    </cfRule>
  </conditionalFormatting>
  <conditionalFormatting sqref="D39">
    <cfRule type="duplicateValues" dxfId="98" priority="95"/>
    <cfRule type="duplicateValues" dxfId="97" priority="96"/>
  </conditionalFormatting>
  <conditionalFormatting sqref="D39">
    <cfRule type="duplicateValues" dxfId="96" priority="89"/>
  </conditionalFormatting>
  <conditionalFormatting sqref="H40:I40">
    <cfRule type="timePeriod" dxfId="95" priority="82" timePeriod="thisWeek">
      <formula>AND(TODAY()-ROUNDDOWN(H40,0)&lt;=WEEKDAY(TODAY())-1,ROUNDDOWN(H40,0)-TODAY()&lt;=7-WEEKDAY(TODAY()))</formula>
    </cfRule>
    <cfRule type="timePeriod" dxfId="94" priority="83" timePeriod="nextWeek">
      <formula>AND(ROUNDDOWN(H40,0)-TODAY()&gt;(7-WEEKDAY(TODAY())),ROUNDDOWN(H40,0)-TODAY()&lt;(15-WEEKDAY(TODAY())))</formula>
    </cfRule>
    <cfRule type="timePeriod" dxfId="93" priority="84" timePeriod="tomorrow">
      <formula>FLOOR(H40,1)=TODAY()+1</formula>
    </cfRule>
    <cfRule type="timePeriod" dxfId="92" priority="85" timePeriod="today">
      <formula>FLOOR(H40,1)=TODAY()</formula>
    </cfRule>
    <cfRule type="timePeriod" dxfId="91" priority="86" timePeriod="yesterday">
      <formula>FLOOR(H40,1)=TODAY()-1</formula>
    </cfRule>
  </conditionalFormatting>
  <conditionalFormatting sqref="D40">
    <cfRule type="duplicateValues" dxfId="90" priority="87"/>
    <cfRule type="duplicateValues" dxfId="89" priority="88"/>
  </conditionalFormatting>
  <conditionalFormatting sqref="D40">
    <cfRule type="duplicateValues" dxfId="88" priority="81"/>
  </conditionalFormatting>
  <conditionalFormatting sqref="H41:I41">
    <cfRule type="timePeriod" dxfId="87" priority="74" timePeriod="thisWeek">
      <formula>AND(TODAY()-ROUNDDOWN(H41,0)&lt;=WEEKDAY(TODAY())-1,ROUNDDOWN(H41,0)-TODAY()&lt;=7-WEEKDAY(TODAY()))</formula>
    </cfRule>
    <cfRule type="timePeriod" dxfId="86" priority="75" timePeriod="nextWeek">
      <formula>AND(ROUNDDOWN(H41,0)-TODAY()&gt;(7-WEEKDAY(TODAY())),ROUNDDOWN(H41,0)-TODAY()&lt;(15-WEEKDAY(TODAY())))</formula>
    </cfRule>
    <cfRule type="timePeriod" dxfId="85" priority="76" timePeriod="tomorrow">
      <formula>FLOOR(H41,1)=TODAY()+1</formula>
    </cfRule>
    <cfRule type="timePeriod" dxfId="84" priority="77" timePeriod="today">
      <formula>FLOOR(H41,1)=TODAY()</formula>
    </cfRule>
    <cfRule type="timePeriod" dxfId="83" priority="78" timePeriod="yesterday">
      <formula>FLOOR(H41,1)=TODAY()-1</formula>
    </cfRule>
  </conditionalFormatting>
  <conditionalFormatting sqref="D41">
    <cfRule type="duplicateValues" dxfId="82" priority="79"/>
    <cfRule type="duplicateValues" dxfId="81" priority="80"/>
  </conditionalFormatting>
  <conditionalFormatting sqref="D41">
    <cfRule type="duplicateValues" dxfId="80" priority="73"/>
  </conditionalFormatting>
  <conditionalFormatting sqref="H42:I42">
    <cfRule type="timePeriod" dxfId="79" priority="66" timePeriod="thisWeek">
      <formula>AND(TODAY()-ROUNDDOWN(H42,0)&lt;=WEEKDAY(TODAY())-1,ROUNDDOWN(H42,0)-TODAY()&lt;=7-WEEKDAY(TODAY()))</formula>
    </cfRule>
    <cfRule type="timePeriod" dxfId="78" priority="67" timePeriod="nextWeek">
      <formula>AND(ROUNDDOWN(H42,0)-TODAY()&gt;(7-WEEKDAY(TODAY())),ROUNDDOWN(H42,0)-TODAY()&lt;(15-WEEKDAY(TODAY())))</formula>
    </cfRule>
    <cfRule type="timePeriod" dxfId="77" priority="68" timePeriod="tomorrow">
      <formula>FLOOR(H42,1)=TODAY()+1</formula>
    </cfRule>
    <cfRule type="timePeriod" dxfId="76" priority="69" timePeriod="today">
      <formula>FLOOR(H42,1)=TODAY()</formula>
    </cfRule>
    <cfRule type="timePeriod" dxfId="75" priority="70" timePeriod="yesterday">
      <formula>FLOOR(H42,1)=TODAY()-1</formula>
    </cfRule>
  </conditionalFormatting>
  <conditionalFormatting sqref="D42">
    <cfRule type="duplicateValues" dxfId="74" priority="71"/>
    <cfRule type="duplicateValues" dxfId="73" priority="72"/>
  </conditionalFormatting>
  <conditionalFormatting sqref="D42">
    <cfRule type="duplicateValues" dxfId="72" priority="65"/>
  </conditionalFormatting>
  <conditionalFormatting sqref="H43:I43">
    <cfRule type="timePeriod" dxfId="71" priority="58" timePeriod="thisWeek">
      <formula>AND(TODAY()-ROUNDDOWN(H43,0)&lt;=WEEKDAY(TODAY())-1,ROUNDDOWN(H43,0)-TODAY()&lt;=7-WEEKDAY(TODAY()))</formula>
    </cfRule>
    <cfRule type="timePeriod" dxfId="70" priority="59" timePeriod="nextWeek">
      <formula>AND(ROUNDDOWN(H43,0)-TODAY()&gt;(7-WEEKDAY(TODAY())),ROUNDDOWN(H43,0)-TODAY()&lt;(15-WEEKDAY(TODAY())))</formula>
    </cfRule>
    <cfRule type="timePeriod" dxfId="69" priority="60" timePeriod="tomorrow">
      <formula>FLOOR(H43,1)=TODAY()+1</formula>
    </cfRule>
    <cfRule type="timePeriod" dxfId="68" priority="61" timePeriod="today">
      <formula>FLOOR(H43,1)=TODAY()</formula>
    </cfRule>
    <cfRule type="timePeriod" dxfId="67" priority="62" timePeriod="yesterday">
      <formula>FLOOR(H43,1)=TODAY()-1</formula>
    </cfRule>
  </conditionalFormatting>
  <conditionalFormatting sqref="D43">
    <cfRule type="duplicateValues" dxfId="66" priority="63"/>
    <cfRule type="duplicateValues" dxfId="65" priority="64"/>
  </conditionalFormatting>
  <conditionalFormatting sqref="D43">
    <cfRule type="duplicateValues" dxfId="64" priority="57"/>
  </conditionalFormatting>
  <conditionalFormatting sqref="H44:I44">
    <cfRule type="timePeriod" dxfId="63" priority="50" timePeriod="thisWeek">
      <formula>AND(TODAY()-ROUNDDOWN(H44,0)&lt;=WEEKDAY(TODAY())-1,ROUNDDOWN(H44,0)-TODAY()&lt;=7-WEEKDAY(TODAY()))</formula>
    </cfRule>
    <cfRule type="timePeriod" dxfId="62" priority="51" timePeriod="nextWeek">
      <formula>AND(ROUNDDOWN(H44,0)-TODAY()&gt;(7-WEEKDAY(TODAY())),ROUNDDOWN(H44,0)-TODAY()&lt;(15-WEEKDAY(TODAY())))</formula>
    </cfRule>
    <cfRule type="timePeriod" dxfId="61" priority="52" timePeriod="tomorrow">
      <formula>FLOOR(H44,1)=TODAY()+1</formula>
    </cfRule>
    <cfRule type="timePeriod" dxfId="60" priority="53" timePeriod="today">
      <formula>FLOOR(H44,1)=TODAY()</formula>
    </cfRule>
    <cfRule type="timePeriod" dxfId="59" priority="54" timePeriod="yesterday">
      <formula>FLOOR(H44,1)=TODAY()-1</formula>
    </cfRule>
  </conditionalFormatting>
  <conditionalFormatting sqref="D44">
    <cfRule type="duplicateValues" dxfId="58" priority="55"/>
    <cfRule type="duplicateValues" dxfId="57" priority="56"/>
  </conditionalFormatting>
  <conditionalFormatting sqref="D44">
    <cfRule type="duplicateValues" dxfId="56" priority="49"/>
  </conditionalFormatting>
  <conditionalFormatting sqref="H45:I45">
    <cfRule type="timePeriod" dxfId="55" priority="42" timePeriod="thisWeek">
      <formula>AND(TODAY()-ROUNDDOWN(H45,0)&lt;=WEEKDAY(TODAY())-1,ROUNDDOWN(H45,0)-TODAY()&lt;=7-WEEKDAY(TODAY()))</formula>
    </cfRule>
    <cfRule type="timePeriod" dxfId="54" priority="43" timePeriod="nextWeek">
      <formula>AND(ROUNDDOWN(H45,0)-TODAY()&gt;(7-WEEKDAY(TODAY())),ROUNDDOWN(H45,0)-TODAY()&lt;(15-WEEKDAY(TODAY())))</formula>
    </cfRule>
    <cfRule type="timePeriod" dxfId="53" priority="44" timePeriod="tomorrow">
      <formula>FLOOR(H45,1)=TODAY()+1</formula>
    </cfRule>
    <cfRule type="timePeriod" dxfId="52" priority="45" timePeriod="today">
      <formula>FLOOR(H45,1)=TODAY()</formula>
    </cfRule>
    <cfRule type="timePeriod" dxfId="51" priority="46" timePeriod="yesterday">
      <formula>FLOOR(H45,1)=TODAY()-1</formula>
    </cfRule>
  </conditionalFormatting>
  <conditionalFormatting sqref="D45">
    <cfRule type="duplicateValues" dxfId="50" priority="47"/>
    <cfRule type="duplicateValues" dxfId="49" priority="48"/>
  </conditionalFormatting>
  <conditionalFormatting sqref="D45">
    <cfRule type="duplicateValues" dxfId="48" priority="41"/>
  </conditionalFormatting>
  <conditionalFormatting sqref="H46:I46">
    <cfRule type="timePeriod" dxfId="47" priority="34" timePeriod="thisWeek">
      <formula>AND(TODAY()-ROUNDDOWN(H46,0)&lt;=WEEKDAY(TODAY())-1,ROUNDDOWN(H46,0)-TODAY()&lt;=7-WEEKDAY(TODAY()))</formula>
    </cfRule>
    <cfRule type="timePeriod" dxfId="46" priority="35" timePeriod="nextWeek">
      <formula>AND(ROUNDDOWN(H46,0)-TODAY()&gt;(7-WEEKDAY(TODAY())),ROUNDDOWN(H46,0)-TODAY()&lt;(15-WEEKDAY(TODAY())))</formula>
    </cfRule>
    <cfRule type="timePeriod" dxfId="45" priority="36" timePeriod="tomorrow">
      <formula>FLOOR(H46,1)=TODAY()+1</formula>
    </cfRule>
    <cfRule type="timePeriod" dxfId="44" priority="37" timePeriod="today">
      <formula>FLOOR(H46,1)=TODAY()</formula>
    </cfRule>
    <cfRule type="timePeriod" dxfId="43" priority="38" timePeriod="yesterday">
      <formula>FLOOR(H46,1)=TODAY()-1</formula>
    </cfRule>
  </conditionalFormatting>
  <conditionalFormatting sqref="D46">
    <cfRule type="duplicateValues" dxfId="42" priority="39"/>
    <cfRule type="duplicateValues" dxfId="41" priority="40"/>
  </conditionalFormatting>
  <conditionalFormatting sqref="D46">
    <cfRule type="duplicateValues" dxfId="40" priority="33"/>
  </conditionalFormatting>
  <conditionalFormatting sqref="H47:I47">
    <cfRule type="timePeriod" dxfId="39" priority="26" timePeriod="thisWeek">
      <formula>AND(TODAY()-ROUNDDOWN(H47,0)&lt;=WEEKDAY(TODAY())-1,ROUNDDOWN(H47,0)-TODAY()&lt;=7-WEEKDAY(TODAY()))</formula>
    </cfRule>
    <cfRule type="timePeriod" dxfId="38" priority="27" timePeriod="nextWeek">
      <formula>AND(ROUNDDOWN(H47,0)-TODAY()&gt;(7-WEEKDAY(TODAY())),ROUNDDOWN(H47,0)-TODAY()&lt;(15-WEEKDAY(TODAY())))</formula>
    </cfRule>
    <cfRule type="timePeriod" dxfId="37" priority="28" timePeriod="tomorrow">
      <formula>FLOOR(H47,1)=TODAY()+1</formula>
    </cfRule>
    <cfRule type="timePeriod" dxfId="36" priority="29" timePeriod="today">
      <formula>FLOOR(H47,1)=TODAY()</formula>
    </cfRule>
    <cfRule type="timePeriod" dxfId="35" priority="30" timePeriod="yesterday">
      <formula>FLOOR(H47,1)=TODAY()-1</formula>
    </cfRule>
  </conditionalFormatting>
  <conditionalFormatting sqref="D47">
    <cfRule type="duplicateValues" dxfId="34" priority="31"/>
    <cfRule type="duplicateValues" dxfId="33" priority="32"/>
  </conditionalFormatting>
  <conditionalFormatting sqref="D47">
    <cfRule type="duplicateValues" dxfId="32" priority="25"/>
  </conditionalFormatting>
  <conditionalFormatting sqref="H48:I48">
    <cfRule type="timePeriod" dxfId="31" priority="18" timePeriod="thisWeek">
      <formula>AND(TODAY()-ROUNDDOWN(H48,0)&lt;=WEEKDAY(TODAY())-1,ROUNDDOWN(H48,0)-TODAY()&lt;=7-WEEKDAY(TODAY()))</formula>
    </cfRule>
    <cfRule type="timePeriod" dxfId="30" priority="19" timePeriod="nextWeek">
      <formula>AND(ROUNDDOWN(H48,0)-TODAY()&gt;(7-WEEKDAY(TODAY())),ROUNDDOWN(H48,0)-TODAY()&lt;(15-WEEKDAY(TODAY())))</formula>
    </cfRule>
    <cfRule type="timePeriod" dxfId="29" priority="20" timePeriod="tomorrow">
      <formula>FLOOR(H48,1)=TODAY()+1</formula>
    </cfRule>
    <cfRule type="timePeriod" dxfId="28" priority="21" timePeriod="today">
      <formula>FLOOR(H48,1)=TODAY()</formula>
    </cfRule>
    <cfRule type="timePeriod" dxfId="27" priority="22" timePeriod="yesterday">
      <formula>FLOOR(H48,1)=TODAY()-1</formula>
    </cfRule>
  </conditionalFormatting>
  <conditionalFormatting sqref="D48">
    <cfRule type="duplicateValues" dxfId="26" priority="23"/>
    <cfRule type="duplicateValues" dxfId="25" priority="24"/>
  </conditionalFormatting>
  <conditionalFormatting sqref="D48">
    <cfRule type="duplicateValues" dxfId="24" priority="17"/>
  </conditionalFormatting>
  <conditionalFormatting sqref="H49:I49">
    <cfRule type="timePeriod" dxfId="23" priority="10" timePeriod="thisWeek">
      <formula>AND(TODAY()-ROUNDDOWN(H49,0)&lt;=WEEKDAY(TODAY())-1,ROUNDDOWN(H49,0)-TODAY()&lt;=7-WEEKDAY(TODAY()))</formula>
    </cfRule>
    <cfRule type="timePeriod" dxfId="22" priority="11" timePeriod="nextWeek">
      <formula>AND(ROUNDDOWN(H49,0)-TODAY()&gt;(7-WEEKDAY(TODAY())),ROUNDDOWN(H49,0)-TODAY()&lt;(15-WEEKDAY(TODAY())))</formula>
    </cfRule>
    <cfRule type="timePeriod" dxfId="21" priority="12" timePeriod="tomorrow">
      <formula>FLOOR(H49,1)=TODAY()+1</formula>
    </cfRule>
    <cfRule type="timePeriod" dxfId="20" priority="13" timePeriod="today">
      <formula>FLOOR(H49,1)=TODAY()</formula>
    </cfRule>
    <cfRule type="timePeriod" dxfId="19" priority="14" timePeriod="yesterday">
      <formula>FLOOR(H49,1)=TODAY()-1</formula>
    </cfRule>
  </conditionalFormatting>
  <conditionalFormatting sqref="D49">
    <cfRule type="duplicateValues" dxfId="18" priority="15"/>
    <cfRule type="duplicateValues" dxfId="17" priority="16"/>
  </conditionalFormatting>
  <conditionalFormatting sqref="D49">
    <cfRule type="duplicateValues" dxfId="16" priority="9"/>
  </conditionalFormatting>
  <conditionalFormatting sqref="H50:I50">
    <cfRule type="timePeriod" dxfId="15" priority="2" timePeriod="thisWeek">
      <formula>AND(TODAY()-ROUNDDOWN(H50,0)&lt;=WEEKDAY(TODAY())-1,ROUNDDOWN(H50,0)-TODAY()&lt;=7-WEEKDAY(TODAY()))</formula>
    </cfRule>
    <cfRule type="timePeriod" dxfId="14" priority="3" timePeriod="nextWeek">
      <formula>AND(ROUNDDOWN(H50,0)-TODAY()&gt;(7-WEEKDAY(TODAY())),ROUNDDOWN(H50,0)-TODAY()&lt;(15-WEEKDAY(TODAY())))</formula>
    </cfRule>
    <cfRule type="timePeriod" dxfId="13" priority="4" timePeriod="tomorrow">
      <formula>FLOOR(H50,1)=TODAY()+1</formula>
    </cfRule>
    <cfRule type="timePeriod" dxfId="12" priority="5" timePeriod="today">
      <formula>FLOOR(H50,1)=TODAY()</formula>
    </cfRule>
    <cfRule type="timePeriod" dxfId="11" priority="6" timePeriod="yesterday">
      <formula>FLOOR(H50,1)=TODAY()-1</formula>
    </cfRule>
  </conditionalFormatting>
  <conditionalFormatting sqref="D50">
    <cfRule type="duplicateValues" dxfId="10" priority="7"/>
    <cfRule type="duplicateValues" dxfId="9" priority="8"/>
  </conditionalFormatting>
  <conditionalFormatting sqref="D50">
    <cfRule type="duplicateValues" dxfId="8" priority="1"/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38"/>
  <sheetViews>
    <sheetView tabSelected="1" topLeftCell="A25" zoomScaleNormal="100" workbookViewId="0">
      <selection activeCell="U1" sqref="U1:U3"/>
    </sheetView>
  </sheetViews>
  <sheetFormatPr baseColWidth="10" defaultRowHeight="12.95" customHeight="1" x14ac:dyDescent="0.25"/>
  <cols>
    <col min="1" max="1" width="11.42578125" style="70"/>
    <col min="2" max="2" width="13.28515625" style="17" bestFit="1" customWidth="1"/>
    <col min="3" max="6" width="8.85546875" style="22" customWidth="1"/>
    <col min="7" max="8" width="7.28515625" style="17" customWidth="1"/>
    <col min="9" max="9" width="11.42578125" style="17"/>
    <col min="10" max="10" width="3.140625" style="17" customWidth="1"/>
    <col min="11" max="11" width="9.5703125" style="17" bestFit="1" customWidth="1"/>
    <col min="12" max="15" width="11.42578125" style="22"/>
    <col min="16" max="18" width="11.42578125" style="17"/>
    <col min="19" max="19" width="8.85546875" style="17" customWidth="1"/>
    <col min="20" max="20" width="3.5703125" style="17" bestFit="1" customWidth="1"/>
    <col min="21" max="21" width="6.42578125" style="17" bestFit="1" customWidth="1"/>
    <col min="22" max="22" width="4.28515625" style="123" bestFit="1" customWidth="1"/>
    <col min="23" max="24" width="3.5703125" style="17" bestFit="1" customWidth="1"/>
    <col min="25" max="45" width="4.28515625" style="17" bestFit="1" customWidth="1"/>
    <col min="46" max="54" width="3.5703125" style="17" bestFit="1" customWidth="1"/>
    <col min="55" max="76" width="4.28515625" style="17" bestFit="1" customWidth="1"/>
    <col min="77" max="82" width="3.5703125" style="17" bestFit="1" customWidth="1"/>
    <col min="83" max="83" width="7.42578125" style="17" bestFit="1" customWidth="1"/>
    <col min="84" max="16384" width="11.42578125" style="17"/>
  </cols>
  <sheetData>
    <row r="1" spans="1:83" ht="12.95" customHeight="1" thickBot="1" x14ac:dyDescent="0.25">
      <c r="A1" s="161">
        <v>42905</v>
      </c>
      <c r="B1" s="162"/>
      <c r="C1" s="162"/>
      <c r="D1" s="162"/>
      <c r="E1" s="162"/>
      <c r="F1" s="162"/>
      <c r="G1" s="162"/>
      <c r="H1" s="163"/>
      <c r="U1" s="147" t="s">
        <v>24</v>
      </c>
      <c r="V1" s="125">
        <f>DATE</f>
        <v>42905</v>
      </c>
      <c r="W1" s="126">
        <v>42894</v>
      </c>
      <c r="X1" s="127">
        <v>42895</v>
      </c>
      <c r="Y1" s="127">
        <v>42896</v>
      </c>
      <c r="Z1" s="127">
        <v>42897</v>
      </c>
      <c r="AA1" s="127">
        <v>42898</v>
      </c>
      <c r="AB1" s="127">
        <v>42899</v>
      </c>
      <c r="AC1" s="127">
        <v>42900</v>
      </c>
      <c r="AD1" s="127">
        <v>42901</v>
      </c>
      <c r="AE1" s="127">
        <v>42902</v>
      </c>
      <c r="AF1" s="127">
        <v>42903</v>
      </c>
      <c r="AG1" s="127">
        <v>42904</v>
      </c>
      <c r="AH1" s="127">
        <v>42905</v>
      </c>
      <c r="AI1" s="127">
        <v>42906</v>
      </c>
      <c r="AJ1" s="127">
        <v>42907</v>
      </c>
      <c r="AK1" s="127">
        <v>42908</v>
      </c>
      <c r="AL1" s="127">
        <v>42909</v>
      </c>
      <c r="AM1" s="127">
        <v>42910</v>
      </c>
      <c r="AN1" s="127">
        <v>42911</v>
      </c>
      <c r="AO1" s="127">
        <v>42912</v>
      </c>
      <c r="AP1" s="127">
        <v>42913</v>
      </c>
      <c r="AQ1" s="127">
        <v>42914</v>
      </c>
      <c r="AR1" s="127">
        <v>42915</v>
      </c>
      <c r="AS1" s="127">
        <v>42916</v>
      </c>
      <c r="AT1" s="127">
        <v>42917</v>
      </c>
      <c r="AU1" s="127">
        <v>42918</v>
      </c>
      <c r="AV1" s="127">
        <v>42919</v>
      </c>
      <c r="AW1" s="127">
        <v>42920</v>
      </c>
      <c r="AX1" s="127">
        <v>42921</v>
      </c>
      <c r="AY1" s="127">
        <v>42922</v>
      </c>
      <c r="AZ1" s="127">
        <v>42923</v>
      </c>
      <c r="BA1" s="127">
        <v>42924</v>
      </c>
      <c r="BB1" s="127">
        <v>42925</v>
      </c>
      <c r="BC1" s="127">
        <v>42926</v>
      </c>
      <c r="BD1" s="127">
        <v>42927</v>
      </c>
      <c r="BE1" s="127">
        <v>42928</v>
      </c>
      <c r="BF1" s="127">
        <v>42929</v>
      </c>
      <c r="BG1" s="127">
        <v>42930</v>
      </c>
      <c r="BH1" s="127">
        <v>42931</v>
      </c>
      <c r="BI1" s="127">
        <v>42932</v>
      </c>
      <c r="BJ1" s="127">
        <v>42933</v>
      </c>
      <c r="BK1" s="127">
        <v>42934</v>
      </c>
      <c r="BL1" s="127">
        <v>42935</v>
      </c>
      <c r="BM1" s="127">
        <v>42936</v>
      </c>
      <c r="BN1" s="127">
        <v>42937</v>
      </c>
      <c r="BO1" s="127">
        <v>42938</v>
      </c>
      <c r="BP1" s="127">
        <v>42939</v>
      </c>
      <c r="BQ1" s="127">
        <v>42940</v>
      </c>
      <c r="BR1" s="127">
        <v>42941</v>
      </c>
      <c r="BS1" s="127">
        <v>42942</v>
      </c>
      <c r="BT1" s="127">
        <v>42943</v>
      </c>
      <c r="BU1" s="127">
        <v>42944</v>
      </c>
      <c r="BV1" s="127">
        <v>42945</v>
      </c>
      <c r="BW1" s="127">
        <v>42946</v>
      </c>
      <c r="BX1" s="127">
        <v>42947</v>
      </c>
      <c r="BY1" s="127">
        <v>42948</v>
      </c>
      <c r="BZ1" s="127">
        <v>42949</v>
      </c>
      <c r="CA1" s="127">
        <v>42950</v>
      </c>
      <c r="CB1" s="127">
        <v>42951</v>
      </c>
      <c r="CC1" s="127">
        <v>42952</v>
      </c>
      <c r="CD1" s="128">
        <v>42953</v>
      </c>
      <c r="CE1" s="129" t="s">
        <v>58</v>
      </c>
    </row>
    <row r="2" spans="1:83" ht="12.95" customHeight="1" thickBot="1" x14ac:dyDescent="0.3">
      <c r="A2" s="69"/>
      <c r="B2" s="1"/>
      <c r="C2" s="98" t="s">
        <v>14</v>
      </c>
      <c r="D2" s="99" t="s">
        <v>15</v>
      </c>
      <c r="E2" s="100" t="s">
        <v>16</v>
      </c>
      <c r="F2" s="101" t="s">
        <v>40</v>
      </c>
      <c r="G2" s="102" t="s">
        <v>49</v>
      </c>
      <c r="H2" s="101" t="s">
        <v>57</v>
      </c>
      <c r="K2" s="62">
        <f>A1</f>
        <v>42905</v>
      </c>
      <c r="L2" s="71" t="s">
        <v>14</v>
      </c>
      <c r="M2" s="56" t="s">
        <v>15</v>
      </c>
      <c r="N2" s="57" t="s">
        <v>16</v>
      </c>
      <c r="O2" s="58" t="s">
        <v>40</v>
      </c>
      <c r="U2" s="149"/>
      <c r="V2" s="130">
        <f>F3</f>
        <v>15</v>
      </c>
      <c r="W2" s="131">
        <f t="dataTable" ref="W2:CD2" dt2D="0" dtr="1" r1="A1" ca="1"/>
        <v>14</v>
      </c>
      <c r="X2" s="132">
        <v>14</v>
      </c>
      <c r="Y2" s="132">
        <v>14</v>
      </c>
      <c r="Z2" s="132">
        <v>14</v>
      </c>
      <c r="AA2" s="132">
        <v>14</v>
      </c>
      <c r="AB2" s="132">
        <v>14</v>
      </c>
      <c r="AC2" s="132">
        <v>14</v>
      </c>
      <c r="AD2" s="132">
        <v>14</v>
      </c>
      <c r="AE2" s="132">
        <v>14</v>
      </c>
      <c r="AF2" s="132">
        <v>14</v>
      </c>
      <c r="AG2" s="132">
        <v>14</v>
      </c>
      <c r="AH2" s="132">
        <v>15</v>
      </c>
      <c r="AI2" s="132">
        <v>15</v>
      </c>
      <c r="AJ2" s="132">
        <v>15</v>
      </c>
      <c r="AK2" s="132">
        <v>15</v>
      </c>
      <c r="AL2" s="132">
        <v>16</v>
      </c>
      <c r="AM2" s="132">
        <v>16</v>
      </c>
      <c r="AN2" s="132">
        <v>15</v>
      </c>
      <c r="AO2" s="132">
        <v>15</v>
      </c>
      <c r="AP2" s="132">
        <v>14</v>
      </c>
      <c r="AQ2" s="132">
        <v>15</v>
      </c>
      <c r="AR2" s="132">
        <v>15</v>
      </c>
      <c r="AS2" s="132">
        <v>13</v>
      </c>
      <c r="AT2" s="132">
        <v>14</v>
      </c>
      <c r="AU2" s="132">
        <v>13</v>
      </c>
      <c r="AV2" s="132">
        <v>17</v>
      </c>
      <c r="AW2" s="132">
        <v>18</v>
      </c>
      <c r="AX2" s="132">
        <v>18</v>
      </c>
      <c r="AY2" s="132">
        <v>14</v>
      </c>
      <c r="AZ2" s="132">
        <v>14</v>
      </c>
      <c r="BA2" s="132">
        <v>14</v>
      </c>
      <c r="BB2" s="132">
        <v>14</v>
      </c>
      <c r="BC2" s="132">
        <v>15</v>
      </c>
      <c r="BD2" s="132">
        <v>15</v>
      </c>
      <c r="BE2" s="132">
        <v>15</v>
      </c>
      <c r="BF2" s="132">
        <v>14</v>
      </c>
      <c r="BG2" s="132">
        <v>14</v>
      </c>
      <c r="BH2" s="132">
        <v>14</v>
      </c>
      <c r="BI2" s="132">
        <v>14</v>
      </c>
      <c r="BJ2" s="132">
        <v>14</v>
      </c>
      <c r="BK2" s="132">
        <v>14</v>
      </c>
      <c r="BL2" s="132">
        <v>14</v>
      </c>
      <c r="BM2" s="132">
        <v>14</v>
      </c>
      <c r="BN2" s="132">
        <v>14</v>
      </c>
      <c r="BO2" s="132">
        <v>14</v>
      </c>
      <c r="BP2" s="132">
        <v>14</v>
      </c>
      <c r="BQ2" s="132">
        <v>14</v>
      </c>
      <c r="BR2" s="132">
        <v>13</v>
      </c>
      <c r="BS2" s="132">
        <v>13</v>
      </c>
      <c r="BT2" s="132">
        <v>13</v>
      </c>
      <c r="BU2" s="132">
        <v>13</v>
      </c>
      <c r="BV2" s="132">
        <v>13</v>
      </c>
      <c r="BW2" s="132">
        <v>13</v>
      </c>
      <c r="BX2" s="132">
        <v>13</v>
      </c>
      <c r="BY2" s="132">
        <v>13</v>
      </c>
      <c r="BZ2" s="132">
        <v>13</v>
      </c>
      <c r="CA2" s="132">
        <v>13</v>
      </c>
      <c r="CB2" s="132">
        <v>13</v>
      </c>
      <c r="CC2" s="132">
        <v>0</v>
      </c>
      <c r="CD2" s="133">
        <v>0</v>
      </c>
      <c r="CE2" s="149">
        <v>14</v>
      </c>
    </row>
    <row r="3" spans="1:83" ht="12.95" customHeight="1" thickBot="1" x14ac:dyDescent="0.3">
      <c r="A3" s="153" t="s">
        <v>24</v>
      </c>
      <c r="B3" s="48"/>
      <c r="C3" s="114">
        <f>'EMT13'!S2</f>
        <v>6</v>
      </c>
      <c r="D3" s="114">
        <f>'EMT13'!T2</f>
        <v>7</v>
      </c>
      <c r="E3" s="115">
        <f>'EMT13'!U2</f>
        <v>2</v>
      </c>
      <c r="F3" s="103">
        <f>'EMT13'!V2</f>
        <v>15</v>
      </c>
      <c r="G3" s="158" t="s">
        <v>50</v>
      </c>
      <c r="H3" s="156" t="s">
        <v>50</v>
      </c>
      <c r="J3" s="17" t="str">
        <f>IF(AND(G3="OK",G7="OK",G11="OK",G15="OK",G19="OK",G23="OK"),"OK","")</f>
        <v>OK</v>
      </c>
      <c r="K3" s="39" t="s">
        <v>43</v>
      </c>
      <c r="L3" s="72">
        <f>C3+C7+C11+C15+C19+C23</f>
        <v>24</v>
      </c>
      <c r="M3" s="27">
        <f>D3+D7+D11+D15+D19+D23</f>
        <v>68</v>
      </c>
      <c r="N3" s="74">
        <f>E3+E7+E11+E15+E19+E23</f>
        <v>305</v>
      </c>
      <c r="O3" s="118">
        <f>F3+F7+F11+F15+F19+F23</f>
        <v>397</v>
      </c>
      <c r="U3" s="148"/>
      <c r="V3" s="134">
        <f>V2-$CE$2</f>
        <v>1</v>
      </c>
      <c r="W3" s="135">
        <f>W2-$CE$2</f>
        <v>0</v>
      </c>
      <c r="X3" s="136">
        <f>X2-$CE$2</f>
        <v>0</v>
      </c>
      <c r="Y3" s="136">
        <f t="shared" ref="Y3:CD3" si="0">Y2-$CE$2</f>
        <v>0</v>
      </c>
      <c r="Z3" s="136">
        <f t="shared" si="0"/>
        <v>0</v>
      </c>
      <c r="AA3" s="136">
        <f t="shared" si="0"/>
        <v>0</v>
      </c>
      <c r="AB3" s="136">
        <f t="shared" si="0"/>
        <v>0</v>
      </c>
      <c r="AC3" s="136">
        <f t="shared" si="0"/>
        <v>0</v>
      </c>
      <c r="AD3" s="136">
        <f t="shared" si="0"/>
        <v>0</v>
      </c>
      <c r="AE3" s="136">
        <f t="shared" si="0"/>
        <v>0</v>
      </c>
      <c r="AF3" s="136">
        <f t="shared" si="0"/>
        <v>0</v>
      </c>
      <c r="AG3" s="136">
        <f t="shared" si="0"/>
        <v>0</v>
      </c>
      <c r="AH3" s="136">
        <f t="shared" si="0"/>
        <v>1</v>
      </c>
      <c r="AI3" s="136">
        <f t="shared" si="0"/>
        <v>1</v>
      </c>
      <c r="AJ3" s="136">
        <f t="shared" si="0"/>
        <v>1</v>
      </c>
      <c r="AK3" s="136">
        <f t="shared" si="0"/>
        <v>1</v>
      </c>
      <c r="AL3" s="136">
        <f t="shared" si="0"/>
        <v>2</v>
      </c>
      <c r="AM3" s="136">
        <f t="shared" si="0"/>
        <v>2</v>
      </c>
      <c r="AN3" s="136">
        <f t="shared" si="0"/>
        <v>1</v>
      </c>
      <c r="AO3" s="136">
        <f t="shared" si="0"/>
        <v>1</v>
      </c>
      <c r="AP3" s="136">
        <f t="shared" si="0"/>
        <v>0</v>
      </c>
      <c r="AQ3" s="136">
        <f t="shared" si="0"/>
        <v>1</v>
      </c>
      <c r="AR3" s="136">
        <f t="shared" si="0"/>
        <v>1</v>
      </c>
      <c r="AS3" s="136">
        <f t="shared" si="0"/>
        <v>-1</v>
      </c>
      <c r="AT3" s="136">
        <f t="shared" si="0"/>
        <v>0</v>
      </c>
      <c r="AU3" s="136">
        <f t="shared" si="0"/>
        <v>-1</v>
      </c>
      <c r="AV3" s="136">
        <f t="shared" si="0"/>
        <v>3</v>
      </c>
      <c r="AW3" s="136">
        <f t="shared" si="0"/>
        <v>4</v>
      </c>
      <c r="AX3" s="136">
        <f t="shared" si="0"/>
        <v>4</v>
      </c>
      <c r="AY3" s="136">
        <f t="shared" si="0"/>
        <v>0</v>
      </c>
      <c r="AZ3" s="136">
        <f t="shared" si="0"/>
        <v>0</v>
      </c>
      <c r="BA3" s="136">
        <f t="shared" si="0"/>
        <v>0</v>
      </c>
      <c r="BB3" s="136">
        <f t="shared" si="0"/>
        <v>0</v>
      </c>
      <c r="BC3" s="136">
        <f t="shared" si="0"/>
        <v>1</v>
      </c>
      <c r="BD3" s="136">
        <f t="shared" si="0"/>
        <v>1</v>
      </c>
      <c r="BE3" s="136">
        <f t="shared" si="0"/>
        <v>1</v>
      </c>
      <c r="BF3" s="136">
        <f t="shared" si="0"/>
        <v>0</v>
      </c>
      <c r="BG3" s="136">
        <f t="shared" si="0"/>
        <v>0</v>
      </c>
      <c r="BH3" s="136">
        <f t="shared" si="0"/>
        <v>0</v>
      </c>
      <c r="BI3" s="136">
        <f t="shared" si="0"/>
        <v>0</v>
      </c>
      <c r="BJ3" s="136">
        <f t="shared" si="0"/>
        <v>0</v>
      </c>
      <c r="BK3" s="136">
        <f t="shared" si="0"/>
        <v>0</v>
      </c>
      <c r="BL3" s="136">
        <f t="shared" si="0"/>
        <v>0</v>
      </c>
      <c r="BM3" s="136">
        <f t="shared" si="0"/>
        <v>0</v>
      </c>
      <c r="BN3" s="136">
        <f t="shared" si="0"/>
        <v>0</v>
      </c>
      <c r="BO3" s="136">
        <f t="shared" si="0"/>
        <v>0</v>
      </c>
      <c r="BP3" s="136">
        <f t="shared" si="0"/>
        <v>0</v>
      </c>
      <c r="BQ3" s="136">
        <f t="shared" si="0"/>
        <v>0</v>
      </c>
      <c r="BR3" s="136">
        <f t="shared" si="0"/>
        <v>-1</v>
      </c>
      <c r="BS3" s="136">
        <f t="shared" si="0"/>
        <v>-1</v>
      </c>
      <c r="BT3" s="136">
        <f t="shared" si="0"/>
        <v>-1</v>
      </c>
      <c r="BU3" s="136">
        <f t="shared" si="0"/>
        <v>-1</v>
      </c>
      <c r="BV3" s="136">
        <f t="shared" si="0"/>
        <v>-1</v>
      </c>
      <c r="BW3" s="136">
        <f t="shared" si="0"/>
        <v>-1</v>
      </c>
      <c r="BX3" s="136">
        <f t="shared" si="0"/>
        <v>-1</v>
      </c>
      <c r="BY3" s="136">
        <f t="shared" si="0"/>
        <v>-1</v>
      </c>
      <c r="BZ3" s="136">
        <f t="shared" si="0"/>
        <v>-1</v>
      </c>
      <c r="CA3" s="136">
        <f t="shared" si="0"/>
        <v>-1</v>
      </c>
      <c r="CB3" s="136">
        <f t="shared" si="0"/>
        <v>-1</v>
      </c>
      <c r="CC3" s="136">
        <f t="shared" si="0"/>
        <v>-14</v>
      </c>
      <c r="CD3" s="137">
        <f t="shared" si="0"/>
        <v>-14</v>
      </c>
      <c r="CE3" s="149"/>
    </row>
    <row r="4" spans="1:83" ht="12.95" customHeight="1" x14ac:dyDescent="0.2">
      <c r="A4" s="154"/>
      <c r="B4" s="49"/>
      <c r="C4" s="50">
        <f>'EMT13'!S3</f>
        <v>3</v>
      </c>
      <c r="D4" s="50">
        <f>'EMT13'!T3</f>
        <v>1</v>
      </c>
      <c r="E4" s="51">
        <f>'EMT13'!U3</f>
        <v>0</v>
      </c>
      <c r="F4" s="52">
        <f>'EMT13'!V3</f>
        <v>4</v>
      </c>
      <c r="G4" s="159"/>
      <c r="H4" s="157"/>
      <c r="K4" s="39" t="s">
        <v>44</v>
      </c>
      <c r="L4" s="72">
        <v>22</v>
      </c>
      <c r="M4" s="27">
        <v>109</v>
      </c>
      <c r="N4" s="74">
        <v>262</v>
      </c>
      <c r="O4" s="75">
        <v>393</v>
      </c>
      <c r="S4" s="24"/>
      <c r="T4" s="24"/>
      <c r="U4" s="147" t="s">
        <v>25</v>
      </c>
      <c r="V4" s="125">
        <f>DATE</f>
        <v>42905</v>
      </c>
      <c r="W4" s="126">
        <v>42894</v>
      </c>
      <c r="X4" s="127">
        <v>42895</v>
      </c>
      <c r="Y4" s="127">
        <v>42896</v>
      </c>
      <c r="Z4" s="127">
        <v>42897</v>
      </c>
      <c r="AA4" s="127">
        <v>42898</v>
      </c>
      <c r="AB4" s="127">
        <v>42899</v>
      </c>
      <c r="AC4" s="127">
        <v>42900</v>
      </c>
      <c r="AD4" s="127">
        <v>42901</v>
      </c>
      <c r="AE4" s="127">
        <v>42902</v>
      </c>
      <c r="AF4" s="127">
        <v>42903</v>
      </c>
      <c r="AG4" s="127">
        <v>42904</v>
      </c>
      <c r="AH4" s="127">
        <v>42905</v>
      </c>
      <c r="AI4" s="127">
        <v>42906</v>
      </c>
      <c r="AJ4" s="127">
        <v>42907</v>
      </c>
      <c r="AK4" s="127">
        <v>42908</v>
      </c>
      <c r="AL4" s="127">
        <v>42909</v>
      </c>
      <c r="AM4" s="127">
        <v>42910</v>
      </c>
      <c r="AN4" s="127">
        <v>42911</v>
      </c>
      <c r="AO4" s="127">
        <v>42912</v>
      </c>
      <c r="AP4" s="127">
        <v>42913</v>
      </c>
      <c r="AQ4" s="127">
        <v>42914</v>
      </c>
      <c r="AR4" s="127">
        <v>42915</v>
      </c>
      <c r="AS4" s="127">
        <v>42916</v>
      </c>
      <c r="AT4" s="127">
        <v>42917</v>
      </c>
      <c r="AU4" s="127">
        <v>42918</v>
      </c>
      <c r="AV4" s="127">
        <v>42919</v>
      </c>
      <c r="AW4" s="127">
        <v>42920</v>
      </c>
      <c r="AX4" s="127">
        <v>42921</v>
      </c>
      <c r="AY4" s="127">
        <v>42922</v>
      </c>
      <c r="AZ4" s="127">
        <v>42923</v>
      </c>
      <c r="BA4" s="127">
        <v>42924</v>
      </c>
      <c r="BB4" s="127">
        <v>42925</v>
      </c>
      <c r="BC4" s="127">
        <v>42926</v>
      </c>
      <c r="BD4" s="127">
        <v>42927</v>
      </c>
      <c r="BE4" s="127">
        <v>42928</v>
      </c>
      <c r="BF4" s="127">
        <v>42929</v>
      </c>
      <c r="BG4" s="127">
        <v>42930</v>
      </c>
      <c r="BH4" s="127">
        <v>42931</v>
      </c>
      <c r="BI4" s="127">
        <v>42932</v>
      </c>
      <c r="BJ4" s="127">
        <v>42933</v>
      </c>
      <c r="BK4" s="127">
        <v>42934</v>
      </c>
      <c r="BL4" s="127">
        <v>42935</v>
      </c>
      <c r="BM4" s="127">
        <v>42936</v>
      </c>
      <c r="BN4" s="127">
        <v>42937</v>
      </c>
      <c r="BO4" s="127">
        <v>42938</v>
      </c>
      <c r="BP4" s="127">
        <v>42939</v>
      </c>
      <c r="BQ4" s="127">
        <v>42940</v>
      </c>
      <c r="BR4" s="127">
        <v>42941</v>
      </c>
      <c r="BS4" s="127">
        <v>42942</v>
      </c>
      <c r="BT4" s="127">
        <v>42943</v>
      </c>
      <c r="BU4" s="127">
        <v>42944</v>
      </c>
      <c r="BV4" s="127">
        <v>42945</v>
      </c>
      <c r="BW4" s="127">
        <v>42946</v>
      </c>
      <c r="BX4" s="127">
        <v>42947</v>
      </c>
      <c r="BY4" s="127">
        <v>42948</v>
      </c>
      <c r="BZ4" s="127">
        <v>42949</v>
      </c>
      <c r="CA4" s="127">
        <v>42950</v>
      </c>
      <c r="CB4" s="127">
        <v>42951</v>
      </c>
      <c r="CC4" s="127">
        <v>42952</v>
      </c>
      <c r="CD4" s="128">
        <v>42953</v>
      </c>
      <c r="CE4" s="147">
        <v>88</v>
      </c>
    </row>
    <row r="5" spans="1:83" ht="12.95" customHeight="1" x14ac:dyDescent="0.2">
      <c r="A5" s="154"/>
      <c r="B5" s="53"/>
      <c r="C5" s="50">
        <f>'EMT13'!S4</f>
        <v>1</v>
      </c>
      <c r="D5" s="50">
        <f>'EMT13'!T4</f>
        <v>0</v>
      </c>
      <c r="E5" s="51">
        <f>'EMT13'!U4</f>
        <v>0</v>
      </c>
      <c r="F5" s="52">
        <f>'EMT13'!V4</f>
        <v>1</v>
      </c>
      <c r="G5" s="159"/>
      <c r="H5" s="157"/>
      <c r="K5" s="39" t="s">
        <v>0</v>
      </c>
      <c r="L5" s="72">
        <f t="shared" ref="L5:O6" si="1">C5+C9+C13+C17+C21+C25</f>
        <v>2</v>
      </c>
      <c r="M5" s="27">
        <f t="shared" si="1"/>
        <v>2</v>
      </c>
      <c r="N5" s="74">
        <f t="shared" si="1"/>
        <v>11</v>
      </c>
      <c r="O5" s="75">
        <f t="shared" si="1"/>
        <v>15</v>
      </c>
      <c r="U5" s="149"/>
      <c r="V5" s="130">
        <f>F7</f>
        <v>92</v>
      </c>
      <c r="W5" s="131">
        <f t="dataTable" ref="W5:CD5" dt2D="0" dtr="1" r1="A1" ca="1"/>
        <v>85</v>
      </c>
      <c r="X5" s="132">
        <v>85</v>
      </c>
      <c r="Y5" s="132">
        <v>84</v>
      </c>
      <c r="Z5" s="132">
        <v>84</v>
      </c>
      <c r="AA5" s="132">
        <v>85</v>
      </c>
      <c r="AB5" s="132">
        <v>85</v>
      </c>
      <c r="AC5" s="132">
        <v>85</v>
      </c>
      <c r="AD5" s="132">
        <v>85</v>
      </c>
      <c r="AE5" s="132">
        <v>85</v>
      </c>
      <c r="AF5" s="132">
        <v>85</v>
      </c>
      <c r="AG5" s="132">
        <v>85</v>
      </c>
      <c r="AH5" s="132">
        <v>92</v>
      </c>
      <c r="AI5" s="132">
        <v>92</v>
      </c>
      <c r="AJ5" s="132">
        <v>93</v>
      </c>
      <c r="AK5" s="132">
        <v>92</v>
      </c>
      <c r="AL5" s="132">
        <v>91</v>
      </c>
      <c r="AM5" s="132">
        <v>93</v>
      </c>
      <c r="AN5" s="132">
        <v>93</v>
      </c>
      <c r="AO5" s="132">
        <v>93</v>
      </c>
      <c r="AP5" s="132">
        <v>94</v>
      </c>
      <c r="AQ5" s="132">
        <v>94</v>
      </c>
      <c r="AR5" s="132">
        <v>94</v>
      </c>
      <c r="AS5" s="132">
        <v>94</v>
      </c>
      <c r="AT5" s="132">
        <v>94</v>
      </c>
      <c r="AU5" s="132">
        <v>94</v>
      </c>
      <c r="AV5" s="132">
        <v>95</v>
      </c>
      <c r="AW5" s="132">
        <v>95</v>
      </c>
      <c r="AX5" s="132">
        <v>95</v>
      </c>
      <c r="AY5" s="132">
        <v>95</v>
      </c>
      <c r="AZ5" s="132">
        <v>95</v>
      </c>
      <c r="BA5" s="132">
        <v>95</v>
      </c>
      <c r="BB5" s="132">
        <v>95</v>
      </c>
      <c r="BC5" s="132">
        <v>94</v>
      </c>
      <c r="BD5" s="132">
        <v>94</v>
      </c>
      <c r="BE5" s="132">
        <v>94</v>
      </c>
      <c r="BF5" s="132">
        <v>94</v>
      </c>
      <c r="BG5" s="132">
        <v>95</v>
      </c>
      <c r="BH5" s="132">
        <v>95</v>
      </c>
      <c r="BI5" s="132">
        <v>95</v>
      </c>
      <c r="BJ5" s="132">
        <v>95</v>
      </c>
      <c r="BK5" s="132">
        <v>95</v>
      </c>
      <c r="BL5" s="132">
        <v>95</v>
      </c>
      <c r="BM5" s="132">
        <v>95</v>
      </c>
      <c r="BN5" s="132">
        <v>95</v>
      </c>
      <c r="BO5" s="132">
        <v>95</v>
      </c>
      <c r="BP5" s="132">
        <v>95</v>
      </c>
      <c r="BQ5" s="132">
        <v>95</v>
      </c>
      <c r="BR5" s="132">
        <v>95</v>
      </c>
      <c r="BS5" s="132">
        <v>95</v>
      </c>
      <c r="BT5" s="132">
        <v>95</v>
      </c>
      <c r="BU5" s="132">
        <v>95</v>
      </c>
      <c r="BV5" s="132">
        <v>95</v>
      </c>
      <c r="BW5" s="132">
        <v>95</v>
      </c>
      <c r="BX5" s="132">
        <v>94</v>
      </c>
      <c r="BY5" s="132">
        <v>94</v>
      </c>
      <c r="BZ5" s="132">
        <v>94</v>
      </c>
      <c r="CA5" s="132">
        <v>94</v>
      </c>
      <c r="CB5" s="132">
        <v>94</v>
      </c>
      <c r="CC5" s="132">
        <v>94</v>
      </c>
      <c r="CD5" s="133">
        <v>94</v>
      </c>
      <c r="CE5" s="149"/>
    </row>
    <row r="6" spans="1:83" ht="12.95" customHeight="1" thickBot="1" x14ac:dyDescent="0.25">
      <c r="A6" s="154"/>
      <c r="B6" s="53"/>
      <c r="C6" s="108">
        <f>'EMT13'!S5</f>
        <v>0</v>
      </c>
      <c r="D6" s="108">
        <f>'EMT13'!T5</f>
        <v>0</v>
      </c>
      <c r="E6" s="109">
        <f>'EMT13'!U5</f>
        <v>0</v>
      </c>
      <c r="F6" s="110">
        <f>'EMT13'!V5</f>
        <v>0</v>
      </c>
      <c r="G6" s="159"/>
      <c r="H6" s="157"/>
      <c r="K6" s="39" t="s">
        <v>1</v>
      </c>
      <c r="L6" s="72">
        <f t="shared" si="1"/>
        <v>0</v>
      </c>
      <c r="M6" s="27">
        <f t="shared" si="1"/>
        <v>0</v>
      </c>
      <c r="N6" s="74">
        <f t="shared" si="1"/>
        <v>2</v>
      </c>
      <c r="O6" s="75">
        <f t="shared" si="1"/>
        <v>2</v>
      </c>
      <c r="U6" s="148"/>
      <c r="V6" s="134"/>
      <c r="W6" s="135">
        <f t="shared" ref="W6:BB6" si="2">W5-$CE$4</f>
        <v>-3</v>
      </c>
      <c r="X6" s="136">
        <f t="shared" si="2"/>
        <v>-3</v>
      </c>
      <c r="Y6" s="136">
        <f t="shared" si="2"/>
        <v>-4</v>
      </c>
      <c r="Z6" s="136">
        <f t="shared" si="2"/>
        <v>-4</v>
      </c>
      <c r="AA6" s="136">
        <f t="shared" si="2"/>
        <v>-3</v>
      </c>
      <c r="AB6" s="136">
        <f t="shared" si="2"/>
        <v>-3</v>
      </c>
      <c r="AC6" s="136">
        <f t="shared" si="2"/>
        <v>-3</v>
      </c>
      <c r="AD6" s="136">
        <f t="shared" si="2"/>
        <v>-3</v>
      </c>
      <c r="AE6" s="136">
        <f t="shared" si="2"/>
        <v>-3</v>
      </c>
      <c r="AF6" s="136">
        <f t="shared" si="2"/>
        <v>-3</v>
      </c>
      <c r="AG6" s="136">
        <f t="shared" si="2"/>
        <v>-3</v>
      </c>
      <c r="AH6" s="136">
        <f t="shared" si="2"/>
        <v>4</v>
      </c>
      <c r="AI6" s="136">
        <f t="shared" si="2"/>
        <v>4</v>
      </c>
      <c r="AJ6" s="136">
        <f t="shared" si="2"/>
        <v>5</v>
      </c>
      <c r="AK6" s="136">
        <f t="shared" si="2"/>
        <v>4</v>
      </c>
      <c r="AL6" s="136">
        <f t="shared" si="2"/>
        <v>3</v>
      </c>
      <c r="AM6" s="136">
        <f t="shared" si="2"/>
        <v>5</v>
      </c>
      <c r="AN6" s="136">
        <f t="shared" si="2"/>
        <v>5</v>
      </c>
      <c r="AO6" s="136">
        <f t="shared" si="2"/>
        <v>5</v>
      </c>
      <c r="AP6" s="136">
        <f t="shared" si="2"/>
        <v>6</v>
      </c>
      <c r="AQ6" s="136">
        <f t="shared" si="2"/>
        <v>6</v>
      </c>
      <c r="AR6" s="136">
        <f t="shared" si="2"/>
        <v>6</v>
      </c>
      <c r="AS6" s="136">
        <f t="shared" si="2"/>
        <v>6</v>
      </c>
      <c r="AT6" s="136">
        <f t="shared" si="2"/>
        <v>6</v>
      </c>
      <c r="AU6" s="136">
        <f t="shared" si="2"/>
        <v>6</v>
      </c>
      <c r="AV6" s="136">
        <f t="shared" si="2"/>
        <v>7</v>
      </c>
      <c r="AW6" s="136">
        <f t="shared" si="2"/>
        <v>7</v>
      </c>
      <c r="AX6" s="136">
        <f t="shared" si="2"/>
        <v>7</v>
      </c>
      <c r="AY6" s="136">
        <f t="shared" si="2"/>
        <v>7</v>
      </c>
      <c r="AZ6" s="136">
        <f t="shared" si="2"/>
        <v>7</v>
      </c>
      <c r="BA6" s="136">
        <f t="shared" si="2"/>
        <v>7</v>
      </c>
      <c r="BB6" s="136">
        <f t="shared" si="2"/>
        <v>7</v>
      </c>
      <c r="BC6" s="136">
        <f t="shared" ref="BC6:CD6" si="3">BC5-$CE$4</f>
        <v>6</v>
      </c>
      <c r="BD6" s="136">
        <f t="shared" si="3"/>
        <v>6</v>
      </c>
      <c r="BE6" s="136">
        <f t="shared" si="3"/>
        <v>6</v>
      </c>
      <c r="BF6" s="136">
        <f t="shared" si="3"/>
        <v>6</v>
      </c>
      <c r="BG6" s="136">
        <f t="shared" si="3"/>
        <v>7</v>
      </c>
      <c r="BH6" s="136">
        <f t="shared" si="3"/>
        <v>7</v>
      </c>
      <c r="BI6" s="136">
        <f t="shared" si="3"/>
        <v>7</v>
      </c>
      <c r="BJ6" s="136">
        <f t="shared" si="3"/>
        <v>7</v>
      </c>
      <c r="BK6" s="136">
        <f t="shared" si="3"/>
        <v>7</v>
      </c>
      <c r="BL6" s="136">
        <f t="shared" si="3"/>
        <v>7</v>
      </c>
      <c r="BM6" s="136">
        <f t="shared" si="3"/>
        <v>7</v>
      </c>
      <c r="BN6" s="136">
        <f t="shared" si="3"/>
        <v>7</v>
      </c>
      <c r="BO6" s="136">
        <f t="shared" si="3"/>
        <v>7</v>
      </c>
      <c r="BP6" s="136">
        <f t="shared" si="3"/>
        <v>7</v>
      </c>
      <c r="BQ6" s="136">
        <f t="shared" si="3"/>
        <v>7</v>
      </c>
      <c r="BR6" s="136">
        <f t="shared" si="3"/>
        <v>7</v>
      </c>
      <c r="BS6" s="136">
        <f t="shared" si="3"/>
        <v>7</v>
      </c>
      <c r="BT6" s="136">
        <f t="shared" si="3"/>
        <v>7</v>
      </c>
      <c r="BU6" s="136">
        <f t="shared" si="3"/>
        <v>7</v>
      </c>
      <c r="BV6" s="136">
        <f t="shared" si="3"/>
        <v>7</v>
      </c>
      <c r="BW6" s="136">
        <f t="shared" si="3"/>
        <v>7</v>
      </c>
      <c r="BX6" s="136">
        <f t="shared" si="3"/>
        <v>6</v>
      </c>
      <c r="BY6" s="136">
        <f t="shared" si="3"/>
        <v>6</v>
      </c>
      <c r="BZ6" s="136">
        <f t="shared" si="3"/>
        <v>6</v>
      </c>
      <c r="CA6" s="136">
        <f t="shared" si="3"/>
        <v>6</v>
      </c>
      <c r="CB6" s="136">
        <f t="shared" si="3"/>
        <v>6</v>
      </c>
      <c r="CC6" s="136">
        <f t="shared" si="3"/>
        <v>6</v>
      </c>
      <c r="CD6" s="137">
        <f t="shared" si="3"/>
        <v>6</v>
      </c>
      <c r="CE6" s="148"/>
    </row>
    <row r="7" spans="1:83" ht="12.95" customHeight="1" thickBot="1" x14ac:dyDescent="0.3">
      <c r="A7" s="153" t="s">
        <v>25</v>
      </c>
      <c r="B7" s="48"/>
      <c r="C7" s="114">
        <f>'UE131'!S2</f>
        <v>5</v>
      </c>
      <c r="D7" s="114">
        <f>'UE131'!T2</f>
        <v>14</v>
      </c>
      <c r="E7" s="115">
        <f>'UE131'!U2</f>
        <v>73</v>
      </c>
      <c r="F7" s="103">
        <f>'UE131'!V2</f>
        <v>92</v>
      </c>
      <c r="G7" s="159" t="s">
        <v>50</v>
      </c>
      <c r="H7" s="157"/>
      <c r="J7" s="24"/>
      <c r="K7" s="35" t="s">
        <v>45</v>
      </c>
      <c r="L7" s="150">
        <f>O3-O4</f>
        <v>4</v>
      </c>
      <c r="M7" s="151"/>
      <c r="N7" s="151"/>
      <c r="O7" s="152"/>
      <c r="U7" s="147" t="s">
        <v>26</v>
      </c>
      <c r="V7" s="125">
        <f>DATE</f>
        <v>42905</v>
      </c>
      <c r="W7" s="126">
        <v>42894</v>
      </c>
      <c r="X7" s="127">
        <v>42895</v>
      </c>
      <c r="Y7" s="127">
        <v>42896</v>
      </c>
      <c r="Z7" s="127">
        <v>42897</v>
      </c>
      <c r="AA7" s="127">
        <v>42898</v>
      </c>
      <c r="AB7" s="127">
        <v>42899</v>
      </c>
      <c r="AC7" s="127">
        <v>42900</v>
      </c>
      <c r="AD7" s="127">
        <v>42901</v>
      </c>
      <c r="AE7" s="127">
        <v>42902</v>
      </c>
      <c r="AF7" s="127">
        <v>42903</v>
      </c>
      <c r="AG7" s="127">
        <v>42904</v>
      </c>
      <c r="AH7" s="127">
        <v>42905</v>
      </c>
      <c r="AI7" s="127">
        <v>42906</v>
      </c>
      <c r="AJ7" s="127">
        <v>42907</v>
      </c>
      <c r="AK7" s="127">
        <v>42908</v>
      </c>
      <c r="AL7" s="127">
        <v>42909</v>
      </c>
      <c r="AM7" s="127">
        <v>42910</v>
      </c>
      <c r="AN7" s="127">
        <v>42911</v>
      </c>
      <c r="AO7" s="127">
        <v>42912</v>
      </c>
      <c r="AP7" s="127">
        <v>42913</v>
      </c>
      <c r="AQ7" s="127">
        <v>42914</v>
      </c>
      <c r="AR7" s="127">
        <v>42915</v>
      </c>
      <c r="AS7" s="127">
        <v>42916</v>
      </c>
      <c r="AT7" s="127">
        <v>42917</v>
      </c>
      <c r="AU7" s="127">
        <v>42918</v>
      </c>
      <c r="AV7" s="127">
        <v>42919</v>
      </c>
      <c r="AW7" s="127">
        <v>42920</v>
      </c>
      <c r="AX7" s="127">
        <v>42921</v>
      </c>
      <c r="AY7" s="127">
        <v>42922</v>
      </c>
      <c r="AZ7" s="127">
        <v>42923</v>
      </c>
      <c r="BA7" s="127">
        <v>42924</v>
      </c>
      <c r="BB7" s="127">
        <v>42925</v>
      </c>
      <c r="BC7" s="127">
        <v>42926</v>
      </c>
      <c r="BD7" s="127">
        <v>42927</v>
      </c>
      <c r="BE7" s="127">
        <v>42928</v>
      </c>
      <c r="BF7" s="127">
        <v>42929</v>
      </c>
      <c r="BG7" s="127">
        <v>42930</v>
      </c>
      <c r="BH7" s="127">
        <v>42931</v>
      </c>
      <c r="BI7" s="127">
        <v>42932</v>
      </c>
      <c r="BJ7" s="127">
        <v>42933</v>
      </c>
      <c r="BK7" s="127">
        <v>42934</v>
      </c>
      <c r="BL7" s="127">
        <v>42935</v>
      </c>
      <c r="BM7" s="127">
        <v>42936</v>
      </c>
      <c r="BN7" s="127">
        <v>42937</v>
      </c>
      <c r="BO7" s="127">
        <v>42938</v>
      </c>
      <c r="BP7" s="127">
        <v>42939</v>
      </c>
      <c r="BQ7" s="127">
        <v>42940</v>
      </c>
      <c r="BR7" s="127">
        <v>42941</v>
      </c>
      <c r="BS7" s="127">
        <v>42942</v>
      </c>
      <c r="BT7" s="127">
        <v>42943</v>
      </c>
      <c r="BU7" s="127">
        <v>42944</v>
      </c>
      <c r="BV7" s="127">
        <v>42945</v>
      </c>
      <c r="BW7" s="127">
        <v>42946</v>
      </c>
      <c r="BX7" s="127">
        <v>42947</v>
      </c>
      <c r="BY7" s="127">
        <v>42948</v>
      </c>
      <c r="BZ7" s="127">
        <v>42949</v>
      </c>
      <c r="CA7" s="127">
        <v>42950</v>
      </c>
      <c r="CB7" s="127">
        <v>42951</v>
      </c>
      <c r="CC7" s="127">
        <v>42952</v>
      </c>
      <c r="CD7" s="128">
        <v>42953</v>
      </c>
      <c r="CE7" s="147">
        <v>88</v>
      </c>
    </row>
    <row r="8" spans="1:83" s="24" customFormat="1" ht="12.95" customHeight="1" thickBot="1" x14ac:dyDescent="0.25">
      <c r="A8" s="154"/>
      <c r="B8" s="49"/>
      <c r="C8" s="50">
        <f>'UE131'!S3</f>
        <v>0</v>
      </c>
      <c r="D8" s="50">
        <f>'UE131'!T3</f>
        <v>0</v>
      </c>
      <c r="E8" s="51">
        <f>'UE131'!U3</f>
        <v>0</v>
      </c>
      <c r="F8" s="52">
        <f>'UE131'!V3</f>
        <v>0</v>
      </c>
      <c r="G8" s="159"/>
      <c r="H8" s="157"/>
      <c r="J8" s="17" t="str">
        <f>IF(AND(G3="OK",G7="OK",G11="OK",G15="OK",G19="OK",G23="OK"),"OK","")</f>
        <v>OK</v>
      </c>
      <c r="K8" s="35"/>
      <c r="L8" s="73">
        <f>C4+C8+C12+C16+C20+C24</f>
        <v>3</v>
      </c>
      <c r="M8" s="59">
        <f>D4+D8+D12+D16+D20+D24</f>
        <v>1</v>
      </c>
      <c r="N8" s="60">
        <f>E4+E8+E12+E16+E20+E24</f>
        <v>0</v>
      </c>
      <c r="O8" s="61">
        <f>F4+F8+F12+F16+F20+F24</f>
        <v>4</v>
      </c>
      <c r="S8" s="17"/>
      <c r="T8" s="17"/>
      <c r="U8" s="149"/>
      <c r="V8" s="130">
        <f>F11</f>
        <v>88</v>
      </c>
      <c r="W8" s="131">
        <f t="dataTable" ref="W8:CD8" dt2D="0" dtr="1" r1="A1"/>
        <v>88</v>
      </c>
      <c r="X8" s="132">
        <v>87</v>
      </c>
      <c r="Y8" s="132">
        <v>89</v>
      </c>
      <c r="Z8" s="132">
        <v>88</v>
      </c>
      <c r="AA8" s="132">
        <v>87</v>
      </c>
      <c r="AB8" s="132">
        <v>87</v>
      </c>
      <c r="AC8" s="132">
        <v>88</v>
      </c>
      <c r="AD8" s="132">
        <v>88</v>
      </c>
      <c r="AE8" s="132">
        <v>88</v>
      </c>
      <c r="AF8" s="132">
        <v>88</v>
      </c>
      <c r="AG8" s="132">
        <v>88</v>
      </c>
      <c r="AH8" s="132">
        <v>88</v>
      </c>
      <c r="AI8" s="132">
        <v>88</v>
      </c>
      <c r="AJ8" s="132">
        <v>88</v>
      </c>
      <c r="AK8" s="132">
        <v>88</v>
      </c>
      <c r="AL8" s="132">
        <v>87</v>
      </c>
      <c r="AM8" s="132">
        <v>89</v>
      </c>
      <c r="AN8" s="132">
        <v>89</v>
      </c>
      <c r="AO8" s="132">
        <v>90</v>
      </c>
      <c r="AP8" s="132">
        <v>90</v>
      </c>
      <c r="AQ8" s="132">
        <v>90</v>
      </c>
      <c r="AR8" s="132">
        <v>91</v>
      </c>
      <c r="AS8" s="132">
        <v>91</v>
      </c>
      <c r="AT8" s="132">
        <v>91</v>
      </c>
      <c r="AU8" s="132">
        <v>117</v>
      </c>
      <c r="AV8" s="132">
        <v>116</v>
      </c>
      <c r="AW8" s="132">
        <v>116</v>
      </c>
      <c r="AX8" s="132">
        <v>116</v>
      </c>
      <c r="AY8" s="132">
        <v>116</v>
      </c>
      <c r="AZ8" s="132">
        <v>116</v>
      </c>
      <c r="BA8" s="132">
        <v>116</v>
      </c>
      <c r="BB8" s="132">
        <v>116</v>
      </c>
      <c r="BC8" s="132">
        <v>117</v>
      </c>
      <c r="BD8" s="132">
        <v>117</v>
      </c>
      <c r="BE8" s="132">
        <v>117</v>
      </c>
      <c r="BF8" s="132">
        <v>117</v>
      </c>
      <c r="BG8" s="132">
        <v>118</v>
      </c>
      <c r="BH8" s="132">
        <v>120</v>
      </c>
      <c r="BI8" s="132">
        <v>120</v>
      </c>
      <c r="BJ8" s="132">
        <v>120</v>
      </c>
      <c r="BK8" s="132">
        <v>93</v>
      </c>
      <c r="BL8" s="132">
        <v>93</v>
      </c>
      <c r="BM8" s="132">
        <v>93</v>
      </c>
      <c r="BN8" s="132">
        <v>93</v>
      </c>
      <c r="BO8" s="132">
        <v>94</v>
      </c>
      <c r="BP8" s="132">
        <v>93</v>
      </c>
      <c r="BQ8" s="132">
        <v>93</v>
      </c>
      <c r="BR8" s="132">
        <v>93</v>
      </c>
      <c r="BS8" s="132">
        <v>93</v>
      </c>
      <c r="BT8" s="132">
        <v>93</v>
      </c>
      <c r="BU8" s="132">
        <v>93</v>
      </c>
      <c r="BV8" s="132">
        <v>93</v>
      </c>
      <c r="BW8" s="132">
        <v>93</v>
      </c>
      <c r="BX8" s="132">
        <v>93</v>
      </c>
      <c r="BY8" s="132">
        <v>93</v>
      </c>
      <c r="BZ8" s="132">
        <v>93</v>
      </c>
      <c r="CA8" s="132">
        <v>93</v>
      </c>
      <c r="CB8" s="132">
        <v>93</v>
      </c>
      <c r="CC8" s="132">
        <v>93</v>
      </c>
      <c r="CD8" s="133">
        <v>93</v>
      </c>
      <c r="CE8" s="149"/>
    </row>
    <row r="9" spans="1:83" ht="12.95" customHeight="1" thickBot="1" x14ac:dyDescent="0.25">
      <c r="A9" s="154"/>
      <c r="B9" s="53"/>
      <c r="C9" s="50">
        <f>'UE131'!S4</f>
        <v>0</v>
      </c>
      <c r="D9" s="50">
        <f>'UE131'!T4</f>
        <v>0</v>
      </c>
      <c r="E9" s="51">
        <f>'UE131'!U4</f>
        <v>7</v>
      </c>
      <c r="F9" s="52">
        <f>'UE131'!V4</f>
        <v>7</v>
      </c>
      <c r="G9" s="159"/>
      <c r="H9" s="157"/>
      <c r="K9" s="54"/>
      <c r="L9" s="6"/>
      <c r="M9" s="6"/>
      <c r="N9" s="6"/>
      <c r="O9" s="6"/>
      <c r="U9" s="148"/>
      <c r="V9" s="134"/>
      <c r="W9" s="135">
        <f t="shared" ref="W9:BB9" si="4">W8-$CE$7</f>
        <v>0</v>
      </c>
      <c r="X9" s="136">
        <f t="shared" si="4"/>
        <v>-1</v>
      </c>
      <c r="Y9" s="136">
        <f t="shared" si="4"/>
        <v>1</v>
      </c>
      <c r="Z9" s="136">
        <f t="shared" si="4"/>
        <v>0</v>
      </c>
      <c r="AA9" s="136">
        <f t="shared" si="4"/>
        <v>-1</v>
      </c>
      <c r="AB9" s="136">
        <f t="shared" si="4"/>
        <v>-1</v>
      </c>
      <c r="AC9" s="136">
        <f t="shared" si="4"/>
        <v>0</v>
      </c>
      <c r="AD9" s="136">
        <f t="shared" si="4"/>
        <v>0</v>
      </c>
      <c r="AE9" s="136">
        <f t="shared" si="4"/>
        <v>0</v>
      </c>
      <c r="AF9" s="136">
        <f t="shared" si="4"/>
        <v>0</v>
      </c>
      <c r="AG9" s="136">
        <f t="shared" si="4"/>
        <v>0</v>
      </c>
      <c r="AH9" s="136">
        <f t="shared" si="4"/>
        <v>0</v>
      </c>
      <c r="AI9" s="136">
        <f t="shared" si="4"/>
        <v>0</v>
      </c>
      <c r="AJ9" s="136">
        <f t="shared" si="4"/>
        <v>0</v>
      </c>
      <c r="AK9" s="136">
        <f t="shared" si="4"/>
        <v>0</v>
      </c>
      <c r="AL9" s="136">
        <f t="shared" si="4"/>
        <v>-1</v>
      </c>
      <c r="AM9" s="136">
        <f t="shared" si="4"/>
        <v>1</v>
      </c>
      <c r="AN9" s="136">
        <f t="shared" si="4"/>
        <v>1</v>
      </c>
      <c r="AO9" s="136">
        <f t="shared" si="4"/>
        <v>2</v>
      </c>
      <c r="AP9" s="136">
        <f t="shared" si="4"/>
        <v>2</v>
      </c>
      <c r="AQ9" s="136">
        <f t="shared" si="4"/>
        <v>2</v>
      </c>
      <c r="AR9" s="136">
        <f t="shared" si="4"/>
        <v>3</v>
      </c>
      <c r="AS9" s="136">
        <f t="shared" si="4"/>
        <v>3</v>
      </c>
      <c r="AT9" s="136">
        <f t="shared" si="4"/>
        <v>3</v>
      </c>
      <c r="AU9" s="136">
        <f t="shared" si="4"/>
        <v>29</v>
      </c>
      <c r="AV9" s="136">
        <f t="shared" si="4"/>
        <v>28</v>
      </c>
      <c r="AW9" s="136">
        <f t="shared" si="4"/>
        <v>28</v>
      </c>
      <c r="AX9" s="136">
        <f t="shared" si="4"/>
        <v>28</v>
      </c>
      <c r="AY9" s="136">
        <f t="shared" si="4"/>
        <v>28</v>
      </c>
      <c r="AZ9" s="136">
        <f t="shared" si="4"/>
        <v>28</v>
      </c>
      <c r="BA9" s="136">
        <f t="shared" si="4"/>
        <v>28</v>
      </c>
      <c r="BB9" s="136">
        <f t="shared" si="4"/>
        <v>28</v>
      </c>
      <c r="BC9" s="136">
        <f t="shared" ref="BC9:CD9" si="5">BC8-$CE$7</f>
        <v>29</v>
      </c>
      <c r="BD9" s="136">
        <f t="shared" si="5"/>
        <v>29</v>
      </c>
      <c r="BE9" s="136">
        <f t="shared" si="5"/>
        <v>29</v>
      </c>
      <c r="BF9" s="136">
        <f t="shared" si="5"/>
        <v>29</v>
      </c>
      <c r="BG9" s="136">
        <f t="shared" si="5"/>
        <v>30</v>
      </c>
      <c r="BH9" s="136">
        <f t="shared" si="5"/>
        <v>32</v>
      </c>
      <c r="BI9" s="136">
        <f t="shared" si="5"/>
        <v>32</v>
      </c>
      <c r="BJ9" s="136">
        <f t="shared" si="5"/>
        <v>32</v>
      </c>
      <c r="BK9" s="136">
        <f t="shared" si="5"/>
        <v>5</v>
      </c>
      <c r="BL9" s="136">
        <f t="shared" si="5"/>
        <v>5</v>
      </c>
      <c r="BM9" s="136">
        <f t="shared" si="5"/>
        <v>5</v>
      </c>
      <c r="BN9" s="136">
        <f t="shared" si="5"/>
        <v>5</v>
      </c>
      <c r="BO9" s="136">
        <f t="shared" si="5"/>
        <v>6</v>
      </c>
      <c r="BP9" s="136">
        <f t="shared" si="5"/>
        <v>5</v>
      </c>
      <c r="BQ9" s="136">
        <f t="shared" si="5"/>
        <v>5</v>
      </c>
      <c r="BR9" s="136">
        <f t="shared" si="5"/>
        <v>5</v>
      </c>
      <c r="BS9" s="136">
        <f t="shared" si="5"/>
        <v>5</v>
      </c>
      <c r="BT9" s="136">
        <f t="shared" si="5"/>
        <v>5</v>
      </c>
      <c r="BU9" s="136">
        <f t="shared" si="5"/>
        <v>5</v>
      </c>
      <c r="BV9" s="136">
        <f t="shared" si="5"/>
        <v>5</v>
      </c>
      <c r="BW9" s="136">
        <f t="shared" si="5"/>
        <v>5</v>
      </c>
      <c r="BX9" s="136">
        <f t="shared" si="5"/>
        <v>5</v>
      </c>
      <c r="BY9" s="136">
        <f t="shared" si="5"/>
        <v>5</v>
      </c>
      <c r="BZ9" s="136">
        <f t="shared" si="5"/>
        <v>5</v>
      </c>
      <c r="CA9" s="136">
        <f t="shared" si="5"/>
        <v>5</v>
      </c>
      <c r="CB9" s="136">
        <f t="shared" si="5"/>
        <v>5</v>
      </c>
      <c r="CC9" s="136">
        <f t="shared" si="5"/>
        <v>5</v>
      </c>
      <c r="CD9" s="137">
        <f t="shared" si="5"/>
        <v>5</v>
      </c>
      <c r="CE9" s="148"/>
    </row>
    <row r="10" spans="1:83" ht="12.95" customHeight="1" thickBot="1" x14ac:dyDescent="0.25">
      <c r="A10" s="155"/>
      <c r="B10" s="104"/>
      <c r="C10" s="105">
        <f>'UE131'!S5</f>
        <v>0</v>
      </c>
      <c r="D10" s="105">
        <f>'UE131'!T5</f>
        <v>0</v>
      </c>
      <c r="E10" s="106">
        <f>'UE131'!U5</f>
        <v>0</v>
      </c>
      <c r="F10" s="107">
        <f>'UE131'!V5</f>
        <v>0</v>
      </c>
      <c r="G10" s="159"/>
      <c r="H10" s="157"/>
      <c r="S10" s="24"/>
      <c r="T10" s="24"/>
      <c r="U10" s="147" t="s">
        <v>27</v>
      </c>
      <c r="V10" s="125">
        <f>DATE</f>
        <v>42905</v>
      </c>
      <c r="W10" s="126">
        <v>42894</v>
      </c>
      <c r="X10" s="127">
        <v>42895</v>
      </c>
      <c r="Y10" s="127">
        <v>42896</v>
      </c>
      <c r="Z10" s="127">
        <v>42897</v>
      </c>
      <c r="AA10" s="127">
        <v>42898</v>
      </c>
      <c r="AB10" s="127">
        <v>42899</v>
      </c>
      <c r="AC10" s="127">
        <v>42900</v>
      </c>
      <c r="AD10" s="127">
        <v>42901</v>
      </c>
      <c r="AE10" s="127">
        <v>42902</v>
      </c>
      <c r="AF10" s="127">
        <v>42903</v>
      </c>
      <c r="AG10" s="127">
        <v>42904</v>
      </c>
      <c r="AH10" s="127">
        <v>42905</v>
      </c>
      <c r="AI10" s="127">
        <v>42906</v>
      </c>
      <c r="AJ10" s="127">
        <v>42907</v>
      </c>
      <c r="AK10" s="127">
        <v>42908</v>
      </c>
      <c r="AL10" s="127">
        <v>42909</v>
      </c>
      <c r="AM10" s="127">
        <v>42910</v>
      </c>
      <c r="AN10" s="127">
        <v>42911</v>
      </c>
      <c r="AO10" s="127">
        <v>42912</v>
      </c>
      <c r="AP10" s="127">
        <v>42913</v>
      </c>
      <c r="AQ10" s="127">
        <v>42914</v>
      </c>
      <c r="AR10" s="127">
        <v>42915</v>
      </c>
      <c r="AS10" s="127">
        <v>42916</v>
      </c>
      <c r="AT10" s="127">
        <v>42917</v>
      </c>
      <c r="AU10" s="127">
        <v>42918</v>
      </c>
      <c r="AV10" s="127">
        <v>42919</v>
      </c>
      <c r="AW10" s="127">
        <v>42920</v>
      </c>
      <c r="AX10" s="127">
        <v>42921</v>
      </c>
      <c r="AY10" s="127">
        <v>42922</v>
      </c>
      <c r="AZ10" s="127">
        <v>42923</v>
      </c>
      <c r="BA10" s="127">
        <v>42924</v>
      </c>
      <c r="BB10" s="127">
        <v>42925</v>
      </c>
      <c r="BC10" s="127">
        <v>42926</v>
      </c>
      <c r="BD10" s="127">
        <v>42927</v>
      </c>
      <c r="BE10" s="127">
        <v>42928</v>
      </c>
      <c r="BF10" s="127">
        <v>42929</v>
      </c>
      <c r="BG10" s="127">
        <v>42930</v>
      </c>
      <c r="BH10" s="127">
        <v>42931</v>
      </c>
      <c r="BI10" s="127">
        <v>42932</v>
      </c>
      <c r="BJ10" s="127">
        <v>42933</v>
      </c>
      <c r="BK10" s="127">
        <v>42934</v>
      </c>
      <c r="BL10" s="127">
        <v>42935</v>
      </c>
      <c r="BM10" s="127">
        <v>42936</v>
      </c>
      <c r="BN10" s="127">
        <v>42937</v>
      </c>
      <c r="BO10" s="127">
        <v>42938</v>
      </c>
      <c r="BP10" s="127">
        <v>42939</v>
      </c>
      <c r="BQ10" s="127">
        <v>42940</v>
      </c>
      <c r="BR10" s="127">
        <v>42941</v>
      </c>
      <c r="BS10" s="127">
        <v>42942</v>
      </c>
      <c r="BT10" s="127">
        <v>42943</v>
      </c>
      <c r="BU10" s="127">
        <v>42944</v>
      </c>
      <c r="BV10" s="127">
        <v>42945</v>
      </c>
      <c r="BW10" s="127">
        <v>42946</v>
      </c>
      <c r="BX10" s="127">
        <v>42947</v>
      </c>
      <c r="BY10" s="127">
        <v>42948</v>
      </c>
      <c r="BZ10" s="127">
        <v>42949</v>
      </c>
      <c r="CA10" s="127">
        <v>42950</v>
      </c>
      <c r="CB10" s="127">
        <v>42951</v>
      </c>
      <c r="CC10" s="127">
        <v>42952</v>
      </c>
      <c r="CD10" s="128">
        <v>42953</v>
      </c>
      <c r="CE10" s="147">
        <v>88</v>
      </c>
    </row>
    <row r="11" spans="1:83" ht="12.95" customHeight="1" x14ac:dyDescent="0.25">
      <c r="A11" s="154" t="s">
        <v>26</v>
      </c>
      <c r="B11" s="111"/>
      <c r="C11" s="116">
        <f>'UE132'!S2</f>
        <v>5</v>
      </c>
      <c r="D11" s="116">
        <f>'UE132'!T2</f>
        <v>16</v>
      </c>
      <c r="E11" s="117">
        <f>'UE132'!U2</f>
        <v>67</v>
      </c>
      <c r="F11" s="112">
        <f>'UE132'!V2</f>
        <v>88</v>
      </c>
      <c r="G11" s="159" t="s">
        <v>50</v>
      </c>
      <c r="H11" s="157"/>
      <c r="U11" s="149"/>
      <c r="V11" s="130">
        <f>F15</f>
        <v>90</v>
      </c>
      <c r="W11" s="131">
        <f t="dataTable" ref="W11:CD11" dt2D="0" dtr="1" r1="A1" ca="1"/>
        <v>88</v>
      </c>
      <c r="X11" s="132">
        <v>88</v>
      </c>
      <c r="Y11" s="132">
        <v>88</v>
      </c>
      <c r="Z11" s="132">
        <v>88</v>
      </c>
      <c r="AA11" s="132">
        <v>91</v>
      </c>
      <c r="AB11" s="132">
        <v>91</v>
      </c>
      <c r="AC11" s="132">
        <v>89</v>
      </c>
      <c r="AD11" s="132">
        <v>90</v>
      </c>
      <c r="AE11" s="132">
        <v>90</v>
      </c>
      <c r="AF11" s="132">
        <v>90</v>
      </c>
      <c r="AG11" s="132">
        <v>90</v>
      </c>
      <c r="AH11" s="132">
        <v>90</v>
      </c>
      <c r="AI11" s="132">
        <v>90</v>
      </c>
      <c r="AJ11" s="132">
        <v>90</v>
      </c>
      <c r="AK11" s="132">
        <v>89</v>
      </c>
      <c r="AL11" s="132">
        <v>89</v>
      </c>
      <c r="AM11" s="132">
        <v>89</v>
      </c>
      <c r="AN11" s="132">
        <v>89</v>
      </c>
      <c r="AO11" s="132">
        <v>89</v>
      </c>
      <c r="AP11" s="132">
        <v>89</v>
      </c>
      <c r="AQ11" s="132">
        <v>89</v>
      </c>
      <c r="AR11" s="132">
        <v>89</v>
      </c>
      <c r="AS11" s="132">
        <v>89</v>
      </c>
      <c r="AT11" s="132">
        <v>89</v>
      </c>
      <c r="AU11" s="132">
        <v>89</v>
      </c>
      <c r="AV11" s="132">
        <v>89</v>
      </c>
      <c r="AW11" s="132">
        <v>89</v>
      </c>
      <c r="AX11" s="132">
        <v>89</v>
      </c>
      <c r="AY11" s="132">
        <v>89</v>
      </c>
      <c r="AZ11" s="132">
        <v>89</v>
      </c>
      <c r="BA11" s="132">
        <v>89</v>
      </c>
      <c r="BB11" s="132">
        <v>89</v>
      </c>
      <c r="BC11" s="132">
        <v>89</v>
      </c>
      <c r="BD11" s="132">
        <v>89</v>
      </c>
      <c r="BE11" s="132">
        <v>89</v>
      </c>
      <c r="BF11" s="132">
        <v>89</v>
      </c>
      <c r="BG11" s="132">
        <v>89</v>
      </c>
      <c r="BH11" s="132">
        <v>89</v>
      </c>
      <c r="BI11" s="132">
        <v>89</v>
      </c>
      <c r="BJ11" s="132">
        <v>89</v>
      </c>
      <c r="BK11" s="132">
        <v>89</v>
      </c>
      <c r="BL11" s="132">
        <v>89</v>
      </c>
      <c r="BM11" s="132">
        <v>89</v>
      </c>
      <c r="BN11" s="132">
        <v>89</v>
      </c>
      <c r="BO11" s="132">
        <v>89</v>
      </c>
      <c r="BP11" s="132">
        <v>89</v>
      </c>
      <c r="BQ11" s="132">
        <v>89</v>
      </c>
      <c r="BR11" s="132">
        <v>89</v>
      </c>
      <c r="BS11" s="132">
        <v>89</v>
      </c>
      <c r="BT11" s="132">
        <v>89</v>
      </c>
      <c r="BU11" s="132">
        <v>89</v>
      </c>
      <c r="BV11" s="132">
        <v>89</v>
      </c>
      <c r="BW11" s="132">
        <v>89</v>
      </c>
      <c r="BX11" s="132">
        <v>89</v>
      </c>
      <c r="BY11" s="132">
        <v>89</v>
      </c>
      <c r="BZ11" s="132">
        <v>89</v>
      </c>
      <c r="CA11" s="132">
        <v>89</v>
      </c>
      <c r="CB11" s="132">
        <v>89</v>
      </c>
      <c r="CC11" s="132">
        <v>89</v>
      </c>
      <c r="CD11" s="133">
        <v>89</v>
      </c>
      <c r="CE11" s="149"/>
    </row>
    <row r="12" spans="1:83" ht="12.95" customHeight="1" thickBot="1" x14ac:dyDescent="0.25">
      <c r="A12" s="154"/>
      <c r="B12" s="49"/>
      <c r="C12" s="50">
        <f>'UE132'!S3</f>
        <v>0</v>
      </c>
      <c r="D12" s="50">
        <f>'UE132'!T3</f>
        <v>0</v>
      </c>
      <c r="E12" s="51">
        <f>'UE132'!U3</f>
        <v>0</v>
      </c>
      <c r="F12" s="52">
        <f>'UE132'!V3</f>
        <v>0</v>
      </c>
      <c r="G12" s="159"/>
      <c r="H12" s="157"/>
      <c r="U12" s="148"/>
      <c r="V12" s="134"/>
      <c r="W12" s="135">
        <f t="shared" ref="W12:BB12" si="6">W11-$CE$10</f>
        <v>0</v>
      </c>
      <c r="X12" s="136">
        <f t="shared" si="6"/>
        <v>0</v>
      </c>
      <c r="Y12" s="136">
        <f t="shared" si="6"/>
        <v>0</v>
      </c>
      <c r="Z12" s="136">
        <f t="shared" si="6"/>
        <v>0</v>
      </c>
      <c r="AA12" s="136">
        <f t="shared" si="6"/>
        <v>3</v>
      </c>
      <c r="AB12" s="136">
        <f t="shared" si="6"/>
        <v>3</v>
      </c>
      <c r="AC12" s="136">
        <f t="shared" si="6"/>
        <v>1</v>
      </c>
      <c r="AD12" s="136">
        <f t="shared" si="6"/>
        <v>2</v>
      </c>
      <c r="AE12" s="136">
        <f t="shared" si="6"/>
        <v>2</v>
      </c>
      <c r="AF12" s="136">
        <f t="shared" si="6"/>
        <v>2</v>
      </c>
      <c r="AG12" s="136">
        <f t="shared" si="6"/>
        <v>2</v>
      </c>
      <c r="AH12" s="136">
        <f t="shared" si="6"/>
        <v>2</v>
      </c>
      <c r="AI12" s="136">
        <f t="shared" si="6"/>
        <v>2</v>
      </c>
      <c r="AJ12" s="136">
        <f t="shared" si="6"/>
        <v>2</v>
      </c>
      <c r="AK12" s="136">
        <f t="shared" si="6"/>
        <v>1</v>
      </c>
      <c r="AL12" s="136">
        <f t="shared" si="6"/>
        <v>1</v>
      </c>
      <c r="AM12" s="136">
        <f t="shared" si="6"/>
        <v>1</v>
      </c>
      <c r="AN12" s="136">
        <f t="shared" si="6"/>
        <v>1</v>
      </c>
      <c r="AO12" s="136">
        <f t="shared" si="6"/>
        <v>1</v>
      </c>
      <c r="AP12" s="136">
        <f t="shared" si="6"/>
        <v>1</v>
      </c>
      <c r="AQ12" s="136">
        <f t="shared" si="6"/>
        <v>1</v>
      </c>
      <c r="AR12" s="136">
        <f t="shared" si="6"/>
        <v>1</v>
      </c>
      <c r="AS12" s="136">
        <f t="shared" si="6"/>
        <v>1</v>
      </c>
      <c r="AT12" s="136">
        <f t="shared" si="6"/>
        <v>1</v>
      </c>
      <c r="AU12" s="136">
        <f t="shared" si="6"/>
        <v>1</v>
      </c>
      <c r="AV12" s="136">
        <f t="shared" si="6"/>
        <v>1</v>
      </c>
      <c r="AW12" s="136">
        <f t="shared" si="6"/>
        <v>1</v>
      </c>
      <c r="AX12" s="136">
        <f t="shared" si="6"/>
        <v>1</v>
      </c>
      <c r="AY12" s="136">
        <f t="shared" si="6"/>
        <v>1</v>
      </c>
      <c r="AZ12" s="136">
        <f t="shared" si="6"/>
        <v>1</v>
      </c>
      <c r="BA12" s="136">
        <f t="shared" si="6"/>
        <v>1</v>
      </c>
      <c r="BB12" s="136">
        <f t="shared" si="6"/>
        <v>1</v>
      </c>
      <c r="BC12" s="136">
        <f t="shared" ref="BC12:CD12" si="7">BC11-$CE$10</f>
        <v>1</v>
      </c>
      <c r="BD12" s="136">
        <f t="shared" si="7"/>
        <v>1</v>
      </c>
      <c r="BE12" s="136">
        <f t="shared" si="7"/>
        <v>1</v>
      </c>
      <c r="BF12" s="136">
        <f t="shared" si="7"/>
        <v>1</v>
      </c>
      <c r="BG12" s="136">
        <f t="shared" si="7"/>
        <v>1</v>
      </c>
      <c r="BH12" s="136">
        <f t="shared" si="7"/>
        <v>1</v>
      </c>
      <c r="BI12" s="136">
        <f t="shared" si="7"/>
        <v>1</v>
      </c>
      <c r="BJ12" s="136">
        <f t="shared" si="7"/>
        <v>1</v>
      </c>
      <c r="BK12" s="136">
        <f t="shared" si="7"/>
        <v>1</v>
      </c>
      <c r="BL12" s="136">
        <f t="shared" si="7"/>
        <v>1</v>
      </c>
      <c r="BM12" s="136">
        <f t="shared" si="7"/>
        <v>1</v>
      </c>
      <c r="BN12" s="136">
        <f t="shared" si="7"/>
        <v>1</v>
      </c>
      <c r="BO12" s="136">
        <f t="shared" si="7"/>
        <v>1</v>
      </c>
      <c r="BP12" s="136">
        <f t="shared" si="7"/>
        <v>1</v>
      </c>
      <c r="BQ12" s="136">
        <f t="shared" si="7"/>
        <v>1</v>
      </c>
      <c r="BR12" s="136">
        <f t="shared" si="7"/>
        <v>1</v>
      </c>
      <c r="BS12" s="136">
        <f t="shared" si="7"/>
        <v>1</v>
      </c>
      <c r="BT12" s="136">
        <f t="shared" si="7"/>
        <v>1</v>
      </c>
      <c r="BU12" s="136">
        <f t="shared" si="7"/>
        <v>1</v>
      </c>
      <c r="BV12" s="136">
        <f t="shared" si="7"/>
        <v>1</v>
      </c>
      <c r="BW12" s="136">
        <f t="shared" si="7"/>
        <v>1</v>
      </c>
      <c r="BX12" s="136">
        <f t="shared" si="7"/>
        <v>1</v>
      </c>
      <c r="BY12" s="136">
        <f t="shared" si="7"/>
        <v>1</v>
      </c>
      <c r="BZ12" s="136">
        <f t="shared" si="7"/>
        <v>1</v>
      </c>
      <c r="CA12" s="136">
        <f t="shared" si="7"/>
        <v>1</v>
      </c>
      <c r="CB12" s="136">
        <f t="shared" si="7"/>
        <v>1</v>
      </c>
      <c r="CC12" s="136">
        <f t="shared" si="7"/>
        <v>1</v>
      </c>
      <c r="CD12" s="137">
        <f t="shared" si="7"/>
        <v>1</v>
      </c>
      <c r="CE12" s="148"/>
    </row>
    <row r="13" spans="1:83" ht="12.95" customHeight="1" x14ac:dyDescent="0.2">
      <c r="A13" s="154"/>
      <c r="B13" s="53"/>
      <c r="C13" s="50">
        <f>'UE132'!S4</f>
        <v>1</v>
      </c>
      <c r="D13" s="50">
        <f>'UE132'!T4</f>
        <v>0</v>
      </c>
      <c r="E13" s="51">
        <f>'UE132'!U4</f>
        <v>0</v>
      </c>
      <c r="F13" s="52">
        <f>'UE132'!V4</f>
        <v>1</v>
      </c>
      <c r="G13" s="159"/>
      <c r="H13" s="157"/>
      <c r="J13" s="24"/>
      <c r="K13" s="24"/>
      <c r="L13" s="55"/>
      <c r="M13" s="55"/>
      <c r="N13" s="55"/>
      <c r="O13" s="55"/>
      <c r="U13" s="147" t="s">
        <v>28</v>
      </c>
      <c r="V13" s="125">
        <f>DATE</f>
        <v>42905</v>
      </c>
      <c r="W13" s="126">
        <v>42894</v>
      </c>
      <c r="X13" s="127">
        <v>42895</v>
      </c>
      <c r="Y13" s="127">
        <v>42896</v>
      </c>
      <c r="Z13" s="127">
        <v>42897</v>
      </c>
      <c r="AA13" s="127">
        <v>42898</v>
      </c>
      <c r="AB13" s="127">
        <v>42899</v>
      </c>
      <c r="AC13" s="127">
        <v>42900</v>
      </c>
      <c r="AD13" s="127">
        <v>42901</v>
      </c>
      <c r="AE13" s="127">
        <v>42902</v>
      </c>
      <c r="AF13" s="127">
        <v>42903</v>
      </c>
      <c r="AG13" s="127">
        <v>42904</v>
      </c>
      <c r="AH13" s="127">
        <v>42905</v>
      </c>
      <c r="AI13" s="127">
        <v>42906</v>
      </c>
      <c r="AJ13" s="127">
        <v>42907</v>
      </c>
      <c r="AK13" s="127">
        <v>42908</v>
      </c>
      <c r="AL13" s="127">
        <v>42909</v>
      </c>
      <c r="AM13" s="127">
        <v>42910</v>
      </c>
      <c r="AN13" s="127">
        <v>42911</v>
      </c>
      <c r="AO13" s="127">
        <v>42912</v>
      </c>
      <c r="AP13" s="127">
        <v>42913</v>
      </c>
      <c r="AQ13" s="127">
        <v>42914</v>
      </c>
      <c r="AR13" s="127">
        <v>42915</v>
      </c>
      <c r="AS13" s="127">
        <v>42916</v>
      </c>
      <c r="AT13" s="127">
        <v>42917</v>
      </c>
      <c r="AU13" s="127">
        <v>42918</v>
      </c>
      <c r="AV13" s="127">
        <v>42919</v>
      </c>
      <c r="AW13" s="127">
        <v>42920</v>
      </c>
      <c r="AX13" s="127">
        <v>42921</v>
      </c>
      <c r="AY13" s="127">
        <v>42922</v>
      </c>
      <c r="AZ13" s="127">
        <v>42923</v>
      </c>
      <c r="BA13" s="127">
        <v>42924</v>
      </c>
      <c r="BB13" s="127">
        <v>42925</v>
      </c>
      <c r="BC13" s="127">
        <v>42926</v>
      </c>
      <c r="BD13" s="127">
        <v>42927</v>
      </c>
      <c r="BE13" s="127">
        <v>42928</v>
      </c>
      <c r="BF13" s="127">
        <v>42929</v>
      </c>
      <c r="BG13" s="127">
        <v>42930</v>
      </c>
      <c r="BH13" s="127">
        <v>42931</v>
      </c>
      <c r="BI13" s="127">
        <v>42932</v>
      </c>
      <c r="BJ13" s="127">
        <v>42933</v>
      </c>
      <c r="BK13" s="127">
        <v>42934</v>
      </c>
      <c r="BL13" s="127">
        <v>42935</v>
      </c>
      <c r="BM13" s="127">
        <v>42936</v>
      </c>
      <c r="BN13" s="127">
        <v>42937</v>
      </c>
      <c r="BO13" s="127">
        <v>42938</v>
      </c>
      <c r="BP13" s="127">
        <v>42939</v>
      </c>
      <c r="BQ13" s="127">
        <v>42940</v>
      </c>
      <c r="BR13" s="127">
        <v>42941</v>
      </c>
      <c r="BS13" s="127">
        <v>42942</v>
      </c>
      <c r="BT13" s="127">
        <v>42943</v>
      </c>
      <c r="BU13" s="127">
        <v>42944</v>
      </c>
      <c r="BV13" s="127">
        <v>42945</v>
      </c>
      <c r="BW13" s="127">
        <v>42946</v>
      </c>
      <c r="BX13" s="127">
        <v>42947</v>
      </c>
      <c r="BY13" s="127">
        <v>42948</v>
      </c>
      <c r="BZ13" s="127">
        <v>42949</v>
      </c>
      <c r="CA13" s="127">
        <v>42950</v>
      </c>
      <c r="CB13" s="127">
        <v>42951</v>
      </c>
      <c r="CC13" s="127">
        <v>42952</v>
      </c>
      <c r="CD13" s="128">
        <v>42953</v>
      </c>
      <c r="CE13" s="147">
        <v>88</v>
      </c>
    </row>
    <row r="14" spans="1:83" s="24" customFormat="1" ht="12.95" customHeight="1" thickBot="1" x14ac:dyDescent="0.25">
      <c r="A14" s="154"/>
      <c r="B14" s="53"/>
      <c r="C14" s="108">
        <f>'UE132'!S5</f>
        <v>0</v>
      </c>
      <c r="D14" s="108">
        <f>'UE132'!T5</f>
        <v>0</v>
      </c>
      <c r="E14" s="109">
        <f>'UE132'!U5</f>
        <v>1</v>
      </c>
      <c r="F14" s="110">
        <f>'UE132'!V5</f>
        <v>1</v>
      </c>
      <c r="G14" s="159"/>
      <c r="H14" s="157"/>
      <c r="J14" s="17"/>
      <c r="L14" s="55"/>
      <c r="M14" s="55"/>
      <c r="N14" s="55"/>
      <c r="O14" s="55"/>
      <c r="S14" s="17"/>
      <c r="T14" s="17"/>
      <c r="U14" s="149"/>
      <c r="V14" s="130">
        <f>F19</f>
        <v>85</v>
      </c>
      <c r="W14" s="131">
        <f t="dataTable" ref="W14:CD14" dt2D="0" dtr="1" r1="A1" ca="1"/>
        <v>80</v>
      </c>
      <c r="X14" s="132">
        <v>80</v>
      </c>
      <c r="Y14" s="132">
        <v>80</v>
      </c>
      <c r="Z14" s="132">
        <v>80</v>
      </c>
      <c r="AA14" s="132">
        <v>81</v>
      </c>
      <c r="AB14" s="132">
        <v>81</v>
      </c>
      <c r="AC14" s="132">
        <v>80</v>
      </c>
      <c r="AD14" s="132">
        <v>79</v>
      </c>
      <c r="AE14" s="132">
        <v>79</v>
      </c>
      <c r="AF14" s="132">
        <v>80</v>
      </c>
      <c r="AG14" s="132">
        <v>80</v>
      </c>
      <c r="AH14" s="132">
        <v>85</v>
      </c>
      <c r="AI14" s="132">
        <v>85</v>
      </c>
      <c r="AJ14" s="132">
        <v>85</v>
      </c>
      <c r="AK14" s="132">
        <v>85</v>
      </c>
      <c r="AL14" s="132">
        <v>85</v>
      </c>
      <c r="AM14" s="132">
        <v>86</v>
      </c>
      <c r="AN14" s="132">
        <v>86</v>
      </c>
      <c r="AO14" s="132">
        <v>86</v>
      </c>
      <c r="AP14" s="132">
        <v>86</v>
      </c>
      <c r="AQ14" s="132">
        <v>86</v>
      </c>
      <c r="AR14" s="132">
        <v>86</v>
      </c>
      <c r="AS14" s="132">
        <v>86</v>
      </c>
      <c r="AT14" s="132">
        <v>86</v>
      </c>
      <c r="AU14" s="132">
        <v>86</v>
      </c>
      <c r="AV14" s="132">
        <v>86</v>
      </c>
      <c r="AW14" s="132">
        <v>86</v>
      </c>
      <c r="AX14" s="132">
        <v>86</v>
      </c>
      <c r="AY14" s="132">
        <v>86</v>
      </c>
      <c r="AZ14" s="132">
        <v>85</v>
      </c>
      <c r="BA14" s="132">
        <v>85</v>
      </c>
      <c r="BB14" s="132">
        <v>85</v>
      </c>
      <c r="BC14" s="132">
        <v>85</v>
      </c>
      <c r="BD14" s="132">
        <v>85</v>
      </c>
      <c r="BE14" s="132">
        <v>85</v>
      </c>
      <c r="BF14" s="132">
        <v>85</v>
      </c>
      <c r="BG14" s="132">
        <v>85</v>
      </c>
      <c r="BH14" s="132">
        <v>85</v>
      </c>
      <c r="BI14" s="132">
        <v>85</v>
      </c>
      <c r="BJ14" s="132">
        <v>85</v>
      </c>
      <c r="BK14" s="132">
        <v>85</v>
      </c>
      <c r="BL14" s="132">
        <v>85</v>
      </c>
      <c r="BM14" s="132">
        <v>85</v>
      </c>
      <c r="BN14" s="132">
        <v>85</v>
      </c>
      <c r="BO14" s="132">
        <v>85</v>
      </c>
      <c r="BP14" s="132">
        <v>85</v>
      </c>
      <c r="BQ14" s="132">
        <v>85</v>
      </c>
      <c r="BR14" s="132">
        <v>85</v>
      </c>
      <c r="BS14" s="132">
        <v>85</v>
      </c>
      <c r="BT14" s="132">
        <v>85</v>
      </c>
      <c r="BU14" s="132">
        <v>85</v>
      </c>
      <c r="BV14" s="132">
        <v>85</v>
      </c>
      <c r="BW14" s="132">
        <v>85</v>
      </c>
      <c r="BX14" s="132">
        <v>85</v>
      </c>
      <c r="BY14" s="132">
        <v>85</v>
      </c>
      <c r="BZ14" s="132">
        <v>85</v>
      </c>
      <c r="CA14" s="132">
        <v>85</v>
      </c>
      <c r="CB14" s="132">
        <v>85</v>
      </c>
      <c r="CC14" s="132">
        <v>85</v>
      </c>
      <c r="CD14" s="133">
        <v>85</v>
      </c>
      <c r="CE14" s="149"/>
    </row>
    <row r="15" spans="1:83" ht="12.95" customHeight="1" thickBot="1" x14ac:dyDescent="0.25">
      <c r="A15" s="153" t="s">
        <v>27</v>
      </c>
      <c r="B15" s="48"/>
      <c r="C15" s="114">
        <f>'UE133'!S2</f>
        <v>4</v>
      </c>
      <c r="D15" s="114">
        <f>'UE133'!T2</f>
        <v>15</v>
      </c>
      <c r="E15" s="115">
        <f>'UE133'!U2</f>
        <v>71</v>
      </c>
      <c r="F15" s="113">
        <f>'UE133'!V2</f>
        <v>90</v>
      </c>
      <c r="G15" s="159" t="s">
        <v>50</v>
      </c>
      <c r="H15" s="157"/>
      <c r="K15" s="24"/>
      <c r="L15" s="55"/>
      <c r="M15" s="55"/>
      <c r="N15" s="55"/>
      <c r="O15" s="55"/>
      <c r="U15" s="148"/>
      <c r="V15" s="134"/>
      <c r="W15" s="135">
        <f t="shared" ref="W15:BB15" si="8">W14-$CE$13</f>
        <v>-8</v>
      </c>
      <c r="X15" s="136">
        <f t="shared" si="8"/>
        <v>-8</v>
      </c>
      <c r="Y15" s="136">
        <f t="shared" si="8"/>
        <v>-8</v>
      </c>
      <c r="Z15" s="136">
        <f t="shared" si="8"/>
        <v>-8</v>
      </c>
      <c r="AA15" s="136">
        <f t="shared" si="8"/>
        <v>-7</v>
      </c>
      <c r="AB15" s="136">
        <f t="shared" si="8"/>
        <v>-7</v>
      </c>
      <c r="AC15" s="136">
        <f t="shared" si="8"/>
        <v>-8</v>
      </c>
      <c r="AD15" s="136">
        <f t="shared" si="8"/>
        <v>-9</v>
      </c>
      <c r="AE15" s="136">
        <f t="shared" si="8"/>
        <v>-9</v>
      </c>
      <c r="AF15" s="136">
        <f t="shared" si="8"/>
        <v>-8</v>
      </c>
      <c r="AG15" s="136">
        <f t="shared" si="8"/>
        <v>-8</v>
      </c>
      <c r="AH15" s="136">
        <f t="shared" si="8"/>
        <v>-3</v>
      </c>
      <c r="AI15" s="136">
        <f t="shared" si="8"/>
        <v>-3</v>
      </c>
      <c r="AJ15" s="136">
        <f t="shared" si="8"/>
        <v>-3</v>
      </c>
      <c r="AK15" s="136">
        <f t="shared" si="8"/>
        <v>-3</v>
      </c>
      <c r="AL15" s="136">
        <f t="shared" si="8"/>
        <v>-3</v>
      </c>
      <c r="AM15" s="136">
        <f t="shared" si="8"/>
        <v>-2</v>
      </c>
      <c r="AN15" s="136">
        <f t="shared" si="8"/>
        <v>-2</v>
      </c>
      <c r="AO15" s="136">
        <f t="shared" si="8"/>
        <v>-2</v>
      </c>
      <c r="AP15" s="136">
        <f t="shared" si="8"/>
        <v>-2</v>
      </c>
      <c r="AQ15" s="136">
        <f t="shared" si="8"/>
        <v>-2</v>
      </c>
      <c r="AR15" s="136">
        <f t="shared" si="8"/>
        <v>-2</v>
      </c>
      <c r="AS15" s="136">
        <f t="shared" si="8"/>
        <v>-2</v>
      </c>
      <c r="AT15" s="136">
        <f t="shared" si="8"/>
        <v>-2</v>
      </c>
      <c r="AU15" s="136">
        <f t="shared" si="8"/>
        <v>-2</v>
      </c>
      <c r="AV15" s="136">
        <f t="shared" si="8"/>
        <v>-2</v>
      </c>
      <c r="AW15" s="136">
        <f t="shared" si="8"/>
        <v>-2</v>
      </c>
      <c r="AX15" s="136">
        <f t="shared" si="8"/>
        <v>-2</v>
      </c>
      <c r="AY15" s="136">
        <f t="shared" si="8"/>
        <v>-2</v>
      </c>
      <c r="AZ15" s="136">
        <f t="shared" si="8"/>
        <v>-3</v>
      </c>
      <c r="BA15" s="136">
        <f t="shared" si="8"/>
        <v>-3</v>
      </c>
      <c r="BB15" s="136">
        <f t="shared" si="8"/>
        <v>-3</v>
      </c>
      <c r="BC15" s="136">
        <f t="shared" ref="BC15:CD15" si="9">BC14-$CE$13</f>
        <v>-3</v>
      </c>
      <c r="BD15" s="136">
        <f t="shared" si="9"/>
        <v>-3</v>
      </c>
      <c r="BE15" s="136">
        <f t="shared" si="9"/>
        <v>-3</v>
      </c>
      <c r="BF15" s="136">
        <f t="shared" si="9"/>
        <v>-3</v>
      </c>
      <c r="BG15" s="136">
        <f t="shared" si="9"/>
        <v>-3</v>
      </c>
      <c r="BH15" s="136">
        <f t="shared" si="9"/>
        <v>-3</v>
      </c>
      <c r="BI15" s="136">
        <f t="shared" si="9"/>
        <v>-3</v>
      </c>
      <c r="BJ15" s="136">
        <f t="shared" si="9"/>
        <v>-3</v>
      </c>
      <c r="BK15" s="136">
        <f t="shared" si="9"/>
        <v>-3</v>
      </c>
      <c r="BL15" s="136">
        <f t="shared" si="9"/>
        <v>-3</v>
      </c>
      <c r="BM15" s="136">
        <f t="shared" si="9"/>
        <v>-3</v>
      </c>
      <c r="BN15" s="136">
        <f t="shared" si="9"/>
        <v>-3</v>
      </c>
      <c r="BO15" s="136">
        <f t="shared" si="9"/>
        <v>-3</v>
      </c>
      <c r="BP15" s="136">
        <f t="shared" si="9"/>
        <v>-3</v>
      </c>
      <c r="BQ15" s="136">
        <f t="shared" si="9"/>
        <v>-3</v>
      </c>
      <c r="BR15" s="136">
        <f t="shared" si="9"/>
        <v>-3</v>
      </c>
      <c r="BS15" s="136">
        <f t="shared" si="9"/>
        <v>-3</v>
      </c>
      <c r="BT15" s="136">
        <f t="shared" si="9"/>
        <v>-3</v>
      </c>
      <c r="BU15" s="136">
        <f t="shared" si="9"/>
        <v>-3</v>
      </c>
      <c r="BV15" s="136">
        <f t="shared" si="9"/>
        <v>-3</v>
      </c>
      <c r="BW15" s="136">
        <f t="shared" si="9"/>
        <v>-3</v>
      </c>
      <c r="BX15" s="136">
        <f t="shared" si="9"/>
        <v>-3</v>
      </c>
      <c r="BY15" s="136">
        <f t="shared" si="9"/>
        <v>-3</v>
      </c>
      <c r="BZ15" s="136">
        <f t="shared" si="9"/>
        <v>-3</v>
      </c>
      <c r="CA15" s="136">
        <f t="shared" si="9"/>
        <v>-3</v>
      </c>
      <c r="CB15" s="136">
        <f t="shared" si="9"/>
        <v>-3</v>
      </c>
      <c r="CC15" s="136">
        <f t="shared" si="9"/>
        <v>-3</v>
      </c>
      <c r="CD15" s="137">
        <f t="shared" si="9"/>
        <v>-3</v>
      </c>
      <c r="CE15" s="148"/>
    </row>
    <row r="16" spans="1:83" ht="12.95" customHeight="1" x14ac:dyDescent="0.2">
      <c r="A16" s="154"/>
      <c r="B16" s="49"/>
      <c r="C16" s="50">
        <f>'UE133'!S3</f>
        <v>0</v>
      </c>
      <c r="D16" s="50">
        <f>'UE133'!T3</f>
        <v>0</v>
      </c>
      <c r="E16" s="51">
        <f>'UE133'!U3</f>
        <v>0</v>
      </c>
      <c r="F16" s="52">
        <f>'UE133'!V3</f>
        <v>0</v>
      </c>
      <c r="G16" s="159"/>
      <c r="H16" s="157"/>
      <c r="S16" s="24"/>
      <c r="T16" s="24"/>
      <c r="U16" s="147" t="s">
        <v>46</v>
      </c>
      <c r="V16" s="125">
        <f>DATE</f>
        <v>42905</v>
      </c>
      <c r="W16" s="126">
        <v>42894</v>
      </c>
      <c r="X16" s="127">
        <v>42895</v>
      </c>
      <c r="Y16" s="127">
        <v>42896</v>
      </c>
      <c r="Z16" s="127">
        <v>42897</v>
      </c>
      <c r="AA16" s="127">
        <v>42898</v>
      </c>
      <c r="AB16" s="127">
        <v>42899</v>
      </c>
      <c r="AC16" s="127">
        <v>42900</v>
      </c>
      <c r="AD16" s="127">
        <v>42901</v>
      </c>
      <c r="AE16" s="127">
        <v>42902</v>
      </c>
      <c r="AF16" s="127">
        <v>42903</v>
      </c>
      <c r="AG16" s="127">
        <v>42904</v>
      </c>
      <c r="AH16" s="127">
        <v>42905</v>
      </c>
      <c r="AI16" s="127">
        <v>42906</v>
      </c>
      <c r="AJ16" s="127">
        <v>42907</v>
      </c>
      <c r="AK16" s="127">
        <v>42908</v>
      </c>
      <c r="AL16" s="127">
        <v>42909</v>
      </c>
      <c r="AM16" s="127">
        <v>42910</v>
      </c>
      <c r="AN16" s="127">
        <v>42911</v>
      </c>
      <c r="AO16" s="127">
        <v>42912</v>
      </c>
      <c r="AP16" s="127">
        <v>42913</v>
      </c>
      <c r="AQ16" s="127">
        <v>42914</v>
      </c>
      <c r="AR16" s="127">
        <v>42915</v>
      </c>
      <c r="AS16" s="127">
        <v>42916</v>
      </c>
      <c r="AT16" s="127">
        <v>42917</v>
      </c>
      <c r="AU16" s="127">
        <v>42918</v>
      </c>
      <c r="AV16" s="127">
        <v>42919</v>
      </c>
      <c r="AW16" s="127">
        <v>42920</v>
      </c>
      <c r="AX16" s="127">
        <v>42921</v>
      </c>
      <c r="AY16" s="127">
        <v>42922</v>
      </c>
      <c r="AZ16" s="127">
        <v>42923</v>
      </c>
      <c r="BA16" s="127">
        <v>42924</v>
      </c>
      <c r="BB16" s="127">
        <v>42925</v>
      </c>
      <c r="BC16" s="127">
        <v>42926</v>
      </c>
      <c r="BD16" s="127">
        <v>42927</v>
      </c>
      <c r="BE16" s="127">
        <v>42928</v>
      </c>
      <c r="BF16" s="127">
        <v>42929</v>
      </c>
      <c r="BG16" s="127">
        <v>42930</v>
      </c>
      <c r="BH16" s="127">
        <v>42931</v>
      </c>
      <c r="BI16" s="127">
        <v>42932</v>
      </c>
      <c r="BJ16" s="127">
        <v>42933</v>
      </c>
      <c r="BK16" s="127">
        <v>42934</v>
      </c>
      <c r="BL16" s="127">
        <v>42935</v>
      </c>
      <c r="BM16" s="127">
        <v>42936</v>
      </c>
      <c r="BN16" s="127">
        <v>42937</v>
      </c>
      <c r="BO16" s="127">
        <v>42938</v>
      </c>
      <c r="BP16" s="127">
        <v>42939</v>
      </c>
      <c r="BQ16" s="127">
        <v>42940</v>
      </c>
      <c r="BR16" s="127">
        <v>42941</v>
      </c>
      <c r="BS16" s="127">
        <v>42942</v>
      </c>
      <c r="BT16" s="127">
        <v>42943</v>
      </c>
      <c r="BU16" s="127">
        <v>42944</v>
      </c>
      <c r="BV16" s="127">
        <v>42945</v>
      </c>
      <c r="BW16" s="127">
        <v>42946</v>
      </c>
      <c r="BX16" s="127">
        <v>42947</v>
      </c>
      <c r="BY16" s="127">
        <v>42948</v>
      </c>
      <c r="BZ16" s="127">
        <v>42949</v>
      </c>
      <c r="CA16" s="127">
        <v>42950</v>
      </c>
      <c r="CB16" s="127">
        <v>42951</v>
      </c>
      <c r="CC16" s="127">
        <v>42952</v>
      </c>
      <c r="CD16" s="128">
        <v>42953</v>
      </c>
      <c r="CE16" s="147">
        <v>27</v>
      </c>
    </row>
    <row r="17" spans="1:83" ht="12.95" customHeight="1" x14ac:dyDescent="0.2">
      <c r="A17" s="154"/>
      <c r="B17" s="53"/>
      <c r="C17" s="50">
        <f>'UE133'!S4</f>
        <v>0</v>
      </c>
      <c r="D17" s="50">
        <f>'UE133'!T4</f>
        <v>1</v>
      </c>
      <c r="E17" s="51">
        <f>'UE133'!U4</f>
        <v>0</v>
      </c>
      <c r="F17" s="52">
        <f>'UE133'!V4</f>
        <v>1</v>
      </c>
      <c r="G17" s="159"/>
      <c r="H17" s="157"/>
      <c r="U17" s="149"/>
      <c r="V17" s="130">
        <f>F23</f>
        <v>27</v>
      </c>
      <c r="W17" s="131">
        <f t="dataTable" ref="W17:CD17" dt2D="0" dtr="1" r1="A1" ca="1"/>
        <v>27</v>
      </c>
      <c r="X17" s="132">
        <v>27</v>
      </c>
      <c r="Y17" s="132">
        <v>27</v>
      </c>
      <c r="Z17" s="132">
        <v>27</v>
      </c>
      <c r="AA17" s="132">
        <v>27</v>
      </c>
      <c r="AB17" s="132">
        <v>27</v>
      </c>
      <c r="AC17" s="132">
        <v>27</v>
      </c>
      <c r="AD17" s="132">
        <v>27</v>
      </c>
      <c r="AE17" s="132">
        <v>27</v>
      </c>
      <c r="AF17" s="132">
        <v>27</v>
      </c>
      <c r="AG17" s="132">
        <v>27</v>
      </c>
      <c r="AH17" s="132">
        <v>27</v>
      </c>
      <c r="AI17" s="132">
        <v>27</v>
      </c>
      <c r="AJ17" s="132">
        <v>27</v>
      </c>
      <c r="AK17" s="132">
        <v>27</v>
      </c>
      <c r="AL17" s="132">
        <v>27</v>
      </c>
      <c r="AM17" s="132">
        <v>27</v>
      </c>
      <c r="AN17" s="132">
        <v>27</v>
      </c>
      <c r="AO17" s="132">
        <v>27</v>
      </c>
      <c r="AP17" s="132">
        <v>27</v>
      </c>
      <c r="AQ17" s="132">
        <v>27</v>
      </c>
      <c r="AR17" s="132">
        <v>27</v>
      </c>
      <c r="AS17" s="132">
        <v>27</v>
      </c>
      <c r="AT17" s="132">
        <v>27</v>
      </c>
      <c r="AU17" s="132">
        <v>27</v>
      </c>
      <c r="AV17" s="132">
        <v>27</v>
      </c>
      <c r="AW17" s="132">
        <v>27</v>
      </c>
      <c r="AX17" s="132">
        <v>27</v>
      </c>
      <c r="AY17" s="132">
        <v>27</v>
      </c>
      <c r="AZ17" s="132">
        <v>27</v>
      </c>
      <c r="BA17" s="132">
        <v>27</v>
      </c>
      <c r="BB17" s="132">
        <v>27</v>
      </c>
      <c r="BC17" s="132">
        <v>27</v>
      </c>
      <c r="BD17" s="132">
        <v>27</v>
      </c>
      <c r="BE17" s="132">
        <v>27</v>
      </c>
      <c r="BF17" s="132">
        <v>27</v>
      </c>
      <c r="BG17" s="132">
        <v>27</v>
      </c>
      <c r="BH17" s="132">
        <v>27</v>
      </c>
      <c r="BI17" s="132">
        <v>27</v>
      </c>
      <c r="BJ17" s="132">
        <v>27</v>
      </c>
      <c r="BK17" s="132">
        <v>27</v>
      </c>
      <c r="BL17" s="132">
        <v>27</v>
      </c>
      <c r="BM17" s="132">
        <v>27</v>
      </c>
      <c r="BN17" s="132">
        <v>27</v>
      </c>
      <c r="BO17" s="132">
        <v>27</v>
      </c>
      <c r="BP17" s="132">
        <v>27</v>
      </c>
      <c r="BQ17" s="132">
        <v>27</v>
      </c>
      <c r="BR17" s="132">
        <v>27</v>
      </c>
      <c r="BS17" s="132">
        <v>27</v>
      </c>
      <c r="BT17" s="132">
        <v>27</v>
      </c>
      <c r="BU17" s="132">
        <v>27</v>
      </c>
      <c r="BV17" s="132">
        <v>27</v>
      </c>
      <c r="BW17" s="132">
        <v>27</v>
      </c>
      <c r="BX17" s="132">
        <v>27</v>
      </c>
      <c r="BY17" s="132">
        <v>27</v>
      </c>
      <c r="BZ17" s="132">
        <v>27</v>
      </c>
      <c r="CA17" s="132">
        <v>27</v>
      </c>
      <c r="CB17" s="132">
        <v>27</v>
      </c>
      <c r="CC17" s="132">
        <v>27</v>
      </c>
      <c r="CD17" s="133">
        <v>27</v>
      </c>
      <c r="CE17" s="149"/>
    </row>
    <row r="18" spans="1:83" ht="12.95" customHeight="1" thickBot="1" x14ac:dyDescent="0.25">
      <c r="A18" s="155"/>
      <c r="B18" s="104"/>
      <c r="C18" s="105">
        <f>'UE133'!S5</f>
        <v>0</v>
      </c>
      <c r="D18" s="105">
        <f>'UE133'!T5</f>
        <v>0</v>
      </c>
      <c r="E18" s="106">
        <f>'UE133'!U5</f>
        <v>1</v>
      </c>
      <c r="F18" s="107">
        <f>'UE133'!V5</f>
        <v>1</v>
      </c>
      <c r="G18" s="159"/>
      <c r="H18" s="157"/>
      <c r="U18" s="148"/>
      <c r="V18" s="134"/>
      <c r="W18" s="135">
        <f t="shared" ref="W18:BB18" si="10">W17-$CE$16</f>
        <v>0</v>
      </c>
      <c r="X18" s="136">
        <f t="shared" si="10"/>
        <v>0</v>
      </c>
      <c r="Y18" s="136">
        <f t="shared" si="10"/>
        <v>0</v>
      </c>
      <c r="Z18" s="136">
        <f t="shared" si="10"/>
        <v>0</v>
      </c>
      <c r="AA18" s="136">
        <f t="shared" si="10"/>
        <v>0</v>
      </c>
      <c r="AB18" s="136">
        <f t="shared" si="10"/>
        <v>0</v>
      </c>
      <c r="AC18" s="136">
        <f t="shared" si="10"/>
        <v>0</v>
      </c>
      <c r="AD18" s="136">
        <f t="shared" si="10"/>
        <v>0</v>
      </c>
      <c r="AE18" s="136">
        <f t="shared" si="10"/>
        <v>0</v>
      </c>
      <c r="AF18" s="136">
        <f t="shared" si="10"/>
        <v>0</v>
      </c>
      <c r="AG18" s="136">
        <f t="shared" si="10"/>
        <v>0</v>
      </c>
      <c r="AH18" s="136">
        <f t="shared" si="10"/>
        <v>0</v>
      </c>
      <c r="AI18" s="136">
        <f t="shared" si="10"/>
        <v>0</v>
      </c>
      <c r="AJ18" s="136">
        <f t="shared" si="10"/>
        <v>0</v>
      </c>
      <c r="AK18" s="136">
        <f t="shared" si="10"/>
        <v>0</v>
      </c>
      <c r="AL18" s="136">
        <f t="shared" si="10"/>
        <v>0</v>
      </c>
      <c r="AM18" s="136">
        <f t="shared" si="10"/>
        <v>0</v>
      </c>
      <c r="AN18" s="136">
        <f t="shared" si="10"/>
        <v>0</v>
      </c>
      <c r="AO18" s="136">
        <f t="shared" si="10"/>
        <v>0</v>
      </c>
      <c r="AP18" s="136">
        <f t="shared" si="10"/>
        <v>0</v>
      </c>
      <c r="AQ18" s="136">
        <f t="shared" si="10"/>
        <v>0</v>
      </c>
      <c r="AR18" s="136">
        <f t="shared" si="10"/>
        <v>0</v>
      </c>
      <c r="AS18" s="136">
        <f t="shared" si="10"/>
        <v>0</v>
      </c>
      <c r="AT18" s="136">
        <f t="shared" si="10"/>
        <v>0</v>
      </c>
      <c r="AU18" s="136">
        <f t="shared" si="10"/>
        <v>0</v>
      </c>
      <c r="AV18" s="136">
        <f t="shared" si="10"/>
        <v>0</v>
      </c>
      <c r="AW18" s="136">
        <f t="shared" si="10"/>
        <v>0</v>
      </c>
      <c r="AX18" s="136">
        <f t="shared" si="10"/>
        <v>0</v>
      </c>
      <c r="AY18" s="136">
        <f t="shared" si="10"/>
        <v>0</v>
      </c>
      <c r="AZ18" s="136">
        <f t="shared" si="10"/>
        <v>0</v>
      </c>
      <c r="BA18" s="136">
        <f t="shared" si="10"/>
        <v>0</v>
      </c>
      <c r="BB18" s="136">
        <f t="shared" si="10"/>
        <v>0</v>
      </c>
      <c r="BC18" s="136">
        <f t="shared" ref="BC18:CD18" si="11">BC17-$CE$16</f>
        <v>0</v>
      </c>
      <c r="BD18" s="136">
        <f t="shared" si="11"/>
        <v>0</v>
      </c>
      <c r="BE18" s="136">
        <f t="shared" si="11"/>
        <v>0</v>
      </c>
      <c r="BF18" s="136">
        <f t="shared" si="11"/>
        <v>0</v>
      </c>
      <c r="BG18" s="136">
        <f t="shared" si="11"/>
        <v>0</v>
      </c>
      <c r="BH18" s="136">
        <f t="shared" si="11"/>
        <v>0</v>
      </c>
      <c r="BI18" s="136">
        <f t="shared" si="11"/>
        <v>0</v>
      </c>
      <c r="BJ18" s="136">
        <f t="shared" si="11"/>
        <v>0</v>
      </c>
      <c r="BK18" s="136">
        <f t="shared" si="11"/>
        <v>0</v>
      </c>
      <c r="BL18" s="136">
        <f t="shared" si="11"/>
        <v>0</v>
      </c>
      <c r="BM18" s="136">
        <f t="shared" si="11"/>
        <v>0</v>
      </c>
      <c r="BN18" s="136">
        <f t="shared" si="11"/>
        <v>0</v>
      </c>
      <c r="BO18" s="136">
        <f t="shared" si="11"/>
        <v>0</v>
      </c>
      <c r="BP18" s="136">
        <f t="shared" si="11"/>
        <v>0</v>
      </c>
      <c r="BQ18" s="136">
        <f t="shared" si="11"/>
        <v>0</v>
      </c>
      <c r="BR18" s="136">
        <f t="shared" si="11"/>
        <v>0</v>
      </c>
      <c r="BS18" s="136">
        <f t="shared" si="11"/>
        <v>0</v>
      </c>
      <c r="BT18" s="136">
        <f t="shared" si="11"/>
        <v>0</v>
      </c>
      <c r="BU18" s="136">
        <f t="shared" si="11"/>
        <v>0</v>
      </c>
      <c r="BV18" s="136">
        <f t="shared" si="11"/>
        <v>0</v>
      </c>
      <c r="BW18" s="136">
        <f t="shared" si="11"/>
        <v>0</v>
      </c>
      <c r="BX18" s="136">
        <f t="shared" si="11"/>
        <v>0</v>
      </c>
      <c r="BY18" s="136">
        <f t="shared" si="11"/>
        <v>0</v>
      </c>
      <c r="BZ18" s="136">
        <f t="shared" si="11"/>
        <v>0</v>
      </c>
      <c r="CA18" s="136">
        <f t="shared" si="11"/>
        <v>0</v>
      </c>
      <c r="CB18" s="136">
        <f t="shared" si="11"/>
        <v>0</v>
      </c>
      <c r="CC18" s="136">
        <f t="shared" si="11"/>
        <v>0</v>
      </c>
      <c r="CD18" s="137">
        <f t="shared" si="11"/>
        <v>0</v>
      </c>
      <c r="CE18" s="148"/>
    </row>
    <row r="19" spans="1:83" ht="12.95" customHeight="1" x14ac:dyDescent="0.25">
      <c r="A19" s="154" t="s">
        <v>28</v>
      </c>
      <c r="B19" s="111"/>
      <c r="C19" s="116">
        <f>'UE134'!S2</f>
        <v>4</v>
      </c>
      <c r="D19" s="116">
        <f>'UE134'!T2</f>
        <v>14</v>
      </c>
      <c r="E19" s="117">
        <f>'UE134'!U2</f>
        <v>67</v>
      </c>
      <c r="F19" s="112">
        <f>'UE134'!V2</f>
        <v>85</v>
      </c>
      <c r="G19" s="159" t="s">
        <v>50</v>
      </c>
      <c r="H19" s="157"/>
      <c r="J19" s="24"/>
      <c r="K19" s="24"/>
      <c r="L19" s="55"/>
      <c r="M19" s="55"/>
      <c r="N19" s="55"/>
      <c r="O19" s="55"/>
      <c r="U19" s="147" t="s">
        <v>39</v>
      </c>
      <c r="V19" s="138">
        <f>EFFT</f>
        <v>397</v>
      </c>
      <c r="W19" s="139">
        <f t="shared" ref="W19:BB19" si="12">W2+W5+W8+W11+W14+W17</f>
        <v>382</v>
      </c>
      <c r="X19" s="139">
        <f t="shared" si="12"/>
        <v>381</v>
      </c>
      <c r="Y19" s="139">
        <f t="shared" si="12"/>
        <v>382</v>
      </c>
      <c r="Z19" s="139">
        <f t="shared" si="12"/>
        <v>381</v>
      </c>
      <c r="AA19" s="139">
        <f t="shared" si="12"/>
        <v>385</v>
      </c>
      <c r="AB19" s="139">
        <f t="shared" si="12"/>
        <v>385</v>
      </c>
      <c r="AC19" s="139">
        <f t="shared" si="12"/>
        <v>383</v>
      </c>
      <c r="AD19" s="139">
        <f t="shared" si="12"/>
        <v>383</v>
      </c>
      <c r="AE19" s="139">
        <f t="shared" si="12"/>
        <v>383</v>
      </c>
      <c r="AF19" s="139">
        <f t="shared" si="12"/>
        <v>384</v>
      </c>
      <c r="AG19" s="139">
        <f t="shared" si="12"/>
        <v>384</v>
      </c>
      <c r="AH19" s="139">
        <f t="shared" si="12"/>
        <v>397</v>
      </c>
      <c r="AI19" s="139">
        <f t="shared" si="12"/>
        <v>397</v>
      </c>
      <c r="AJ19" s="139">
        <f t="shared" si="12"/>
        <v>398</v>
      </c>
      <c r="AK19" s="139">
        <f t="shared" si="12"/>
        <v>396</v>
      </c>
      <c r="AL19" s="139">
        <f t="shared" si="12"/>
        <v>395</v>
      </c>
      <c r="AM19" s="139">
        <f t="shared" si="12"/>
        <v>400</v>
      </c>
      <c r="AN19" s="139">
        <f t="shared" si="12"/>
        <v>399</v>
      </c>
      <c r="AO19" s="139">
        <f t="shared" si="12"/>
        <v>400</v>
      </c>
      <c r="AP19" s="139">
        <f t="shared" si="12"/>
        <v>400</v>
      </c>
      <c r="AQ19" s="139">
        <f t="shared" si="12"/>
        <v>401</v>
      </c>
      <c r="AR19" s="139">
        <f t="shared" si="12"/>
        <v>402</v>
      </c>
      <c r="AS19" s="139">
        <f t="shared" si="12"/>
        <v>400</v>
      </c>
      <c r="AT19" s="139">
        <f t="shared" si="12"/>
        <v>401</v>
      </c>
      <c r="AU19" s="139">
        <f t="shared" si="12"/>
        <v>426</v>
      </c>
      <c r="AV19" s="139">
        <f t="shared" si="12"/>
        <v>430</v>
      </c>
      <c r="AW19" s="139">
        <f t="shared" si="12"/>
        <v>431</v>
      </c>
      <c r="AX19" s="139">
        <f t="shared" si="12"/>
        <v>431</v>
      </c>
      <c r="AY19" s="139">
        <f t="shared" si="12"/>
        <v>427</v>
      </c>
      <c r="AZ19" s="139">
        <f t="shared" si="12"/>
        <v>426</v>
      </c>
      <c r="BA19" s="139">
        <f t="shared" si="12"/>
        <v>426</v>
      </c>
      <c r="BB19" s="139">
        <f t="shared" si="12"/>
        <v>426</v>
      </c>
      <c r="BC19" s="139">
        <f t="shared" ref="BC19:CD19" si="13">BC2+BC5+BC8+BC11+BC14+BC17</f>
        <v>427</v>
      </c>
      <c r="BD19" s="139">
        <f t="shared" si="13"/>
        <v>427</v>
      </c>
      <c r="BE19" s="139">
        <f t="shared" si="13"/>
        <v>427</v>
      </c>
      <c r="BF19" s="139">
        <f t="shared" si="13"/>
        <v>426</v>
      </c>
      <c r="BG19" s="139">
        <f t="shared" si="13"/>
        <v>428</v>
      </c>
      <c r="BH19" s="139">
        <f t="shared" si="13"/>
        <v>430</v>
      </c>
      <c r="BI19" s="139">
        <f t="shared" si="13"/>
        <v>430</v>
      </c>
      <c r="BJ19" s="139">
        <f t="shared" si="13"/>
        <v>430</v>
      </c>
      <c r="BK19" s="139">
        <f t="shared" si="13"/>
        <v>403</v>
      </c>
      <c r="BL19" s="139">
        <f t="shared" si="13"/>
        <v>403</v>
      </c>
      <c r="BM19" s="139">
        <f t="shared" si="13"/>
        <v>403</v>
      </c>
      <c r="BN19" s="139">
        <f t="shared" si="13"/>
        <v>403</v>
      </c>
      <c r="BO19" s="139">
        <f t="shared" si="13"/>
        <v>404</v>
      </c>
      <c r="BP19" s="139">
        <f t="shared" si="13"/>
        <v>403</v>
      </c>
      <c r="BQ19" s="139">
        <f t="shared" si="13"/>
        <v>403</v>
      </c>
      <c r="BR19" s="139">
        <f t="shared" si="13"/>
        <v>402</v>
      </c>
      <c r="BS19" s="139">
        <f t="shared" si="13"/>
        <v>402</v>
      </c>
      <c r="BT19" s="139">
        <f t="shared" si="13"/>
        <v>402</v>
      </c>
      <c r="BU19" s="139">
        <f t="shared" si="13"/>
        <v>402</v>
      </c>
      <c r="BV19" s="139">
        <f t="shared" si="13"/>
        <v>402</v>
      </c>
      <c r="BW19" s="139">
        <f t="shared" si="13"/>
        <v>402</v>
      </c>
      <c r="BX19" s="139">
        <f t="shared" si="13"/>
        <v>401</v>
      </c>
      <c r="BY19" s="139">
        <f t="shared" si="13"/>
        <v>401</v>
      </c>
      <c r="BZ19" s="139">
        <f t="shared" si="13"/>
        <v>401</v>
      </c>
      <c r="CA19" s="139">
        <f t="shared" si="13"/>
        <v>401</v>
      </c>
      <c r="CB19" s="139">
        <f t="shared" si="13"/>
        <v>401</v>
      </c>
      <c r="CC19" s="139">
        <f t="shared" si="13"/>
        <v>388</v>
      </c>
      <c r="CD19" s="139">
        <f t="shared" si="13"/>
        <v>388</v>
      </c>
      <c r="CE19" s="147">
        <f>SUM(CE2:CE16)</f>
        <v>393</v>
      </c>
    </row>
    <row r="20" spans="1:83" s="24" customFormat="1" ht="12.95" customHeight="1" thickBot="1" x14ac:dyDescent="0.25">
      <c r="A20" s="154"/>
      <c r="B20" s="49"/>
      <c r="C20" s="50">
        <f>'UE134'!S3</f>
        <v>0</v>
      </c>
      <c r="D20" s="50">
        <f>'UE134'!T3</f>
        <v>0</v>
      </c>
      <c r="E20" s="51">
        <f>'UE134'!U3</f>
        <v>0</v>
      </c>
      <c r="F20" s="52">
        <f>'UE134'!V3</f>
        <v>0</v>
      </c>
      <c r="G20" s="159"/>
      <c r="H20" s="157"/>
      <c r="J20" s="17"/>
      <c r="L20" s="55"/>
      <c r="M20" s="55"/>
      <c r="N20" s="55"/>
      <c r="O20" s="55"/>
      <c r="S20" s="17"/>
      <c r="T20" s="17"/>
      <c r="U20" s="148"/>
      <c r="V20" s="140"/>
      <c r="W20" s="141">
        <f t="shared" ref="W20:BB20" si="14">W19-$CE$19</f>
        <v>-11</v>
      </c>
      <c r="X20" s="141">
        <f t="shared" si="14"/>
        <v>-12</v>
      </c>
      <c r="Y20" s="141">
        <f t="shared" si="14"/>
        <v>-11</v>
      </c>
      <c r="Z20" s="141">
        <f t="shared" si="14"/>
        <v>-12</v>
      </c>
      <c r="AA20" s="141">
        <f t="shared" si="14"/>
        <v>-8</v>
      </c>
      <c r="AB20" s="141">
        <f t="shared" si="14"/>
        <v>-8</v>
      </c>
      <c r="AC20" s="141">
        <f t="shared" si="14"/>
        <v>-10</v>
      </c>
      <c r="AD20" s="141">
        <f t="shared" si="14"/>
        <v>-10</v>
      </c>
      <c r="AE20" s="141">
        <f t="shared" si="14"/>
        <v>-10</v>
      </c>
      <c r="AF20" s="141">
        <f t="shared" si="14"/>
        <v>-9</v>
      </c>
      <c r="AG20" s="141">
        <f t="shared" si="14"/>
        <v>-9</v>
      </c>
      <c r="AH20" s="141">
        <f t="shared" si="14"/>
        <v>4</v>
      </c>
      <c r="AI20" s="141">
        <f t="shared" si="14"/>
        <v>4</v>
      </c>
      <c r="AJ20" s="141">
        <f t="shared" si="14"/>
        <v>5</v>
      </c>
      <c r="AK20" s="141">
        <f t="shared" si="14"/>
        <v>3</v>
      </c>
      <c r="AL20" s="141">
        <f t="shared" si="14"/>
        <v>2</v>
      </c>
      <c r="AM20" s="141">
        <f t="shared" si="14"/>
        <v>7</v>
      </c>
      <c r="AN20" s="141">
        <f t="shared" si="14"/>
        <v>6</v>
      </c>
      <c r="AO20" s="141">
        <f t="shared" si="14"/>
        <v>7</v>
      </c>
      <c r="AP20" s="141">
        <f t="shared" si="14"/>
        <v>7</v>
      </c>
      <c r="AQ20" s="141">
        <f t="shared" si="14"/>
        <v>8</v>
      </c>
      <c r="AR20" s="141">
        <f t="shared" si="14"/>
        <v>9</v>
      </c>
      <c r="AS20" s="141">
        <f t="shared" si="14"/>
        <v>7</v>
      </c>
      <c r="AT20" s="141">
        <f t="shared" si="14"/>
        <v>8</v>
      </c>
      <c r="AU20" s="141">
        <f t="shared" si="14"/>
        <v>33</v>
      </c>
      <c r="AV20" s="141">
        <f t="shared" si="14"/>
        <v>37</v>
      </c>
      <c r="AW20" s="141">
        <f t="shared" si="14"/>
        <v>38</v>
      </c>
      <c r="AX20" s="141">
        <f t="shared" si="14"/>
        <v>38</v>
      </c>
      <c r="AY20" s="141">
        <f t="shared" si="14"/>
        <v>34</v>
      </c>
      <c r="AZ20" s="141">
        <f t="shared" si="14"/>
        <v>33</v>
      </c>
      <c r="BA20" s="141">
        <f t="shared" si="14"/>
        <v>33</v>
      </c>
      <c r="BB20" s="141">
        <f t="shared" si="14"/>
        <v>33</v>
      </c>
      <c r="BC20" s="141">
        <f t="shared" ref="BC20:CD20" si="15">BC19-$CE$19</f>
        <v>34</v>
      </c>
      <c r="BD20" s="141">
        <f t="shared" si="15"/>
        <v>34</v>
      </c>
      <c r="BE20" s="141">
        <f t="shared" si="15"/>
        <v>34</v>
      </c>
      <c r="BF20" s="141">
        <f t="shared" si="15"/>
        <v>33</v>
      </c>
      <c r="BG20" s="141">
        <f t="shared" si="15"/>
        <v>35</v>
      </c>
      <c r="BH20" s="141">
        <f t="shared" si="15"/>
        <v>37</v>
      </c>
      <c r="BI20" s="141">
        <f t="shared" si="15"/>
        <v>37</v>
      </c>
      <c r="BJ20" s="141">
        <f t="shared" si="15"/>
        <v>37</v>
      </c>
      <c r="BK20" s="141">
        <f t="shared" si="15"/>
        <v>10</v>
      </c>
      <c r="BL20" s="141">
        <f t="shared" si="15"/>
        <v>10</v>
      </c>
      <c r="BM20" s="141">
        <f t="shared" si="15"/>
        <v>10</v>
      </c>
      <c r="BN20" s="141">
        <f t="shared" si="15"/>
        <v>10</v>
      </c>
      <c r="BO20" s="141">
        <f t="shared" si="15"/>
        <v>11</v>
      </c>
      <c r="BP20" s="141">
        <f t="shared" si="15"/>
        <v>10</v>
      </c>
      <c r="BQ20" s="141">
        <f t="shared" si="15"/>
        <v>10</v>
      </c>
      <c r="BR20" s="141">
        <f t="shared" si="15"/>
        <v>9</v>
      </c>
      <c r="BS20" s="141">
        <f t="shared" si="15"/>
        <v>9</v>
      </c>
      <c r="BT20" s="141">
        <f t="shared" si="15"/>
        <v>9</v>
      </c>
      <c r="BU20" s="141">
        <f t="shared" si="15"/>
        <v>9</v>
      </c>
      <c r="BV20" s="141">
        <f t="shared" si="15"/>
        <v>9</v>
      </c>
      <c r="BW20" s="141">
        <f t="shared" si="15"/>
        <v>9</v>
      </c>
      <c r="BX20" s="141">
        <f t="shared" si="15"/>
        <v>8</v>
      </c>
      <c r="BY20" s="141">
        <f t="shared" si="15"/>
        <v>8</v>
      </c>
      <c r="BZ20" s="141">
        <f t="shared" si="15"/>
        <v>8</v>
      </c>
      <c r="CA20" s="141">
        <f t="shared" si="15"/>
        <v>8</v>
      </c>
      <c r="CB20" s="141">
        <f t="shared" si="15"/>
        <v>8</v>
      </c>
      <c r="CC20" s="141">
        <f t="shared" si="15"/>
        <v>-5</v>
      </c>
      <c r="CD20" s="141">
        <f t="shared" si="15"/>
        <v>-5</v>
      </c>
      <c r="CE20" s="148"/>
    </row>
    <row r="21" spans="1:83" ht="12.95" customHeight="1" thickBot="1" x14ac:dyDescent="0.25">
      <c r="A21" s="154"/>
      <c r="B21" s="53"/>
      <c r="C21" s="50">
        <f>'UE134'!S4</f>
        <v>0</v>
      </c>
      <c r="D21" s="50">
        <f>'UE134'!T4</f>
        <v>1</v>
      </c>
      <c r="E21" s="51">
        <f>'UE134'!U4</f>
        <v>4</v>
      </c>
      <c r="F21" s="52">
        <f>'UE134'!V4</f>
        <v>5</v>
      </c>
      <c r="G21" s="159"/>
      <c r="H21" s="157"/>
      <c r="K21" s="24"/>
      <c r="L21" s="55"/>
      <c r="M21" s="55"/>
      <c r="N21" s="55"/>
      <c r="O21" s="55"/>
      <c r="U21" s="142" t="s">
        <v>47</v>
      </c>
      <c r="V21" s="142">
        <f>DATE</f>
        <v>42905</v>
      </c>
      <c r="W21" s="143">
        <v>42894</v>
      </c>
      <c r="X21" s="143">
        <v>42895</v>
      </c>
      <c r="Y21" s="143">
        <v>42896</v>
      </c>
      <c r="Z21" s="143">
        <v>42897</v>
      </c>
      <c r="AA21" s="143">
        <v>42898</v>
      </c>
      <c r="AB21" s="143">
        <v>42899</v>
      </c>
      <c r="AC21" s="143">
        <v>42900</v>
      </c>
      <c r="AD21" s="143">
        <v>42901</v>
      </c>
      <c r="AE21" s="143">
        <v>42902</v>
      </c>
      <c r="AF21" s="143">
        <v>42903</v>
      </c>
      <c r="AG21" s="143">
        <v>42904</v>
      </c>
      <c r="AH21" s="143">
        <v>42905</v>
      </c>
      <c r="AI21" s="143">
        <v>42906</v>
      </c>
      <c r="AJ21" s="143">
        <v>42907</v>
      </c>
      <c r="AK21" s="143">
        <v>42908</v>
      </c>
      <c r="AL21" s="143">
        <v>42909</v>
      </c>
      <c r="AM21" s="143">
        <v>42910</v>
      </c>
      <c r="AN21" s="143">
        <v>42911</v>
      </c>
      <c r="AO21" s="143">
        <v>42912</v>
      </c>
      <c r="AP21" s="143">
        <v>42913</v>
      </c>
      <c r="AQ21" s="143">
        <v>42914</v>
      </c>
      <c r="AR21" s="143">
        <v>42915</v>
      </c>
      <c r="AS21" s="143">
        <v>42916</v>
      </c>
      <c r="AT21" s="143">
        <v>42917</v>
      </c>
      <c r="AU21" s="143">
        <v>42918</v>
      </c>
      <c r="AV21" s="143">
        <v>42919</v>
      </c>
      <c r="AW21" s="143">
        <v>42920</v>
      </c>
      <c r="AX21" s="143">
        <v>42921</v>
      </c>
      <c r="AY21" s="143">
        <v>42922</v>
      </c>
      <c r="AZ21" s="143">
        <v>42923</v>
      </c>
      <c r="BA21" s="143">
        <v>42924</v>
      </c>
      <c r="BB21" s="143">
        <v>42925</v>
      </c>
      <c r="BC21" s="143">
        <v>42926</v>
      </c>
      <c r="BD21" s="143">
        <v>42927</v>
      </c>
      <c r="BE21" s="143">
        <v>42928</v>
      </c>
      <c r="BF21" s="143">
        <v>42929</v>
      </c>
      <c r="BG21" s="143">
        <v>42930</v>
      </c>
      <c r="BH21" s="143">
        <v>42931</v>
      </c>
      <c r="BI21" s="143">
        <v>42932</v>
      </c>
      <c r="BJ21" s="143">
        <v>42933</v>
      </c>
      <c r="BK21" s="143">
        <v>42934</v>
      </c>
      <c r="BL21" s="143">
        <v>42935</v>
      </c>
      <c r="BM21" s="143">
        <v>42936</v>
      </c>
      <c r="BN21" s="143">
        <v>42937</v>
      </c>
      <c r="BO21" s="143">
        <v>42938</v>
      </c>
      <c r="BP21" s="143">
        <v>42939</v>
      </c>
      <c r="BQ21" s="143">
        <v>42940</v>
      </c>
      <c r="BR21" s="143">
        <v>42941</v>
      </c>
      <c r="BS21" s="143">
        <v>42942</v>
      </c>
      <c r="BT21" s="143">
        <v>42943</v>
      </c>
      <c r="BU21" s="143">
        <v>42944</v>
      </c>
      <c r="BV21" s="143">
        <v>42945</v>
      </c>
      <c r="BW21" s="143">
        <v>42946</v>
      </c>
      <c r="BX21" s="143">
        <v>42947</v>
      </c>
      <c r="BY21" s="143">
        <v>42948</v>
      </c>
      <c r="BZ21" s="143">
        <v>42949</v>
      </c>
      <c r="CA21" s="143">
        <v>42950</v>
      </c>
      <c r="CB21" s="143">
        <v>42951</v>
      </c>
      <c r="CC21" s="143">
        <v>42952</v>
      </c>
      <c r="CD21" s="143">
        <v>42953</v>
      </c>
      <c r="CE21" s="129"/>
    </row>
    <row r="22" spans="1:83" ht="12.95" customHeight="1" thickBot="1" x14ac:dyDescent="0.25">
      <c r="A22" s="154"/>
      <c r="B22" s="53"/>
      <c r="C22" s="108">
        <f>'UE134'!S5</f>
        <v>0</v>
      </c>
      <c r="D22" s="108">
        <f>'UE134'!T5</f>
        <v>0</v>
      </c>
      <c r="E22" s="109">
        <f>'UE134'!U5</f>
        <v>0</v>
      </c>
      <c r="F22" s="110">
        <f>'UE134'!V5</f>
        <v>0</v>
      </c>
      <c r="G22" s="159"/>
      <c r="H22" s="157"/>
      <c r="U22" s="61" t="s">
        <v>34</v>
      </c>
      <c r="V22" s="144">
        <f>O8</f>
        <v>4</v>
      </c>
      <c r="W22" s="145">
        <f t="dataTable" ref="W22:CD22" dt2D="0" dtr="1" r1="A1" ca="1"/>
        <v>4</v>
      </c>
      <c r="X22" s="145">
        <v>4</v>
      </c>
      <c r="Y22" s="145">
        <v>4</v>
      </c>
      <c r="Z22" s="145">
        <v>4</v>
      </c>
      <c r="AA22" s="145">
        <v>4</v>
      </c>
      <c r="AB22" s="145">
        <v>4</v>
      </c>
      <c r="AC22" s="145">
        <v>4</v>
      </c>
      <c r="AD22" s="145">
        <v>4</v>
      </c>
      <c r="AE22" s="145">
        <v>4</v>
      </c>
      <c r="AF22" s="145">
        <v>4</v>
      </c>
      <c r="AG22" s="145">
        <v>4</v>
      </c>
      <c r="AH22" s="145">
        <v>4</v>
      </c>
      <c r="AI22" s="145">
        <v>4</v>
      </c>
      <c r="AJ22" s="145">
        <v>4</v>
      </c>
      <c r="AK22" s="145">
        <v>4</v>
      </c>
      <c r="AL22" s="145">
        <v>4</v>
      </c>
      <c r="AM22" s="145">
        <v>3</v>
      </c>
      <c r="AN22" s="145">
        <v>2</v>
      </c>
      <c r="AO22" s="145">
        <v>2</v>
      </c>
      <c r="AP22" s="145">
        <v>1</v>
      </c>
      <c r="AQ22" s="145">
        <v>1</v>
      </c>
      <c r="AR22" s="145">
        <v>1</v>
      </c>
      <c r="AS22" s="145">
        <v>1</v>
      </c>
      <c r="AT22" s="145">
        <v>1</v>
      </c>
      <c r="AU22" s="145">
        <v>28</v>
      </c>
      <c r="AV22" s="145">
        <v>28</v>
      </c>
      <c r="AW22" s="145">
        <v>28</v>
      </c>
      <c r="AX22" s="145">
        <v>28</v>
      </c>
      <c r="AY22" s="145">
        <v>28</v>
      </c>
      <c r="AZ22" s="145">
        <v>28</v>
      </c>
      <c r="BA22" s="145">
        <v>28</v>
      </c>
      <c r="BB22" s="145">
        <v>28</v>
      </c>
      <c r="BC22" s="145">
        <v>29</v>
      </c>
      <c r="BD22" s="145">
        <v>29</v>
      </c>
      <c r="BE22" s="145">
        <v>29</v>
      </c>
      <c r="BF22" s="145">
        <v>28</v>
      </c>
      <c r="BG22" s="145">
        <v>28</v>
      </c>
      <c r="BH22" s="145">
        <v>28</v>
      </c>
      <c r="BI22" s="145">
        <v>28</v>
      </c>
      <c r="BJ22" s="145">
        <v>28</v>
      </c>
      <c r="BK22" s="145">
        <v>1</v>
      </c>
      <c r="BL22" s="145">
        <v>1</v>
      </c>
      <c r="BM22" s="145">
        <v>1</v>
      </c>
      <c r="BN22" s="145">
        <v>1</v>
      </c>
      <c r="BO22" s="145">
        <v>1</v>
      </c>
      <c r="BP22" s="145">
        <v>1</v>
      </c>
      <c r="BQ22" s="145">
        <v>1</v>
      </c>
      <c r="BR22" s="145">
        <v>1</v>
      </c>
      <c r="BS22" s="145">
        <v>1</v>
      </c>
      <c r="BT22" s="145">
        <v>1</v>
      </c>
      <c r="BU22" s="145">
        <v>1</v>
      </c>
      <c r="BV22" s="145">
        <v>1</v>
      </c>
      <c r="BW22" s="145">
        <v>1</v>
      </c>
      <c r="BX22" s="145">
        <v>1</v>
      </c>
      <c r="BY22" s="145">
        <v>1</v>
      </c>
      <c r="BZ22" s="145">
        <v>1</v>
      </c>
      <c r="CA22" s="145">
        <v>1</v>
      </c>
      <c r="CB22" s="145">
        <v>1</v>
      </c>
      <c r="CC22" s="145">
        <v>0</v>
      </c>
      <c r="CD22" s="145">
        <v>0</v>
      </c>
      <c r="CE22" s="146"/>
    </row>
    <row r="23" spans="1:83" ht="12.95" customHeight="1" x14ac:dyDescent="0.25">
      <c r="A23" s="153" t="s">
        <v>35</v>
      </c>
      <c r="B23" s="48"/>
      <c r="C23" s="114">
        <f>'DET831'!S2</f>
        <v>0</v>
      </c>
      <c r="D23" s="114">
        <f>'DET831'!T2</f>
        <v>2</v>
      </c>
      <c r="E23" s="115">
        <f>'DET831'!U2</f>
        <v>25</v>
      </c>
      <c r="F23" s="103">
        <f>'DET831'!V2</f>
        <v>27</v>
      </c>
      <c r="G23" s="159" t="s">
        <v>50</v>
      </c>
      <c r="H23" s="157"/>
    </row>
    <row r="24" spans="1:83" ht="12.95" customHeight="1" x14ac:dyDescent="0.2">
      <c r="A24" s="154"/>
      <c r="B24" s="49"/>
      <c r="C24" s="50">
        <f>'DET831'!S3</f>
        <v>0</v>
      </c>
      <c r="D24" s="50">
        <f>'DET831'!T3</f>
        <v>0</v>
      </c>
      <c r="E24" s="51">
        <f>'DET831'!U3</f>
        <v>0</v>
      </c>
      <c r="F24" s="52">
        <f>'DET831'!V3</f>
        <v>0</v>
      </c>
      <c r="G24" s="159"/>
      <c r="H24" s="157"/>
    </row>
    <row r="25" spans="1:83" ht="12.95" customHeight="1" x14ac:dyDescent="0.2">
      <c r="A25" s="154"/>
      <c r="B25" s="53"/>
      <c r="C25" s="50">
        <f>'DET831'!S4</f>
        <v>0</v>
      </c>
      <c r="D25" s="50">
        <f>'DET831'!T4</f>
        <v>0</v>
      </c>
      <c r="E25" s="51">
        <f>'DET831'!U4</f>
        <v>0</v>
      </c>
      <c r="F25" s="52">
        <f>'DET831'!V4</f>
        <v>0</v>
      </c>
      <c r="G25" s="159"/>
      <c r="H25" s="157"/>
      <c r="J25" s="24"/>
      <c r="K25" s="24"/>
      <c r="L25" s="55"/>
      <c r="M25" s="55"/>
      <c r="N25" s="55"/>
      <c r="O25" s="55"/>
    </row>
    <row r="26" spans="1:83" s="24" customFormat="1" ht="12.95" customHeight="1" thickBot="1" x14ac:dyDescent="0.25">
      <c r="A26" s="155"/>
      <c r="B26" s="104"/>
      <c r="C26" s="105">
        <f>'DET831'!S5</f>
        <v>0</v>
      </c>
      <c r="D26" s="105">
        <f>'DET831'!T5</f>
        <v>0</v>
      </c>
      <c r="E26" s="106">
        <f>'DET831'!U5</f>
        <v>0</v>
      </c>
      <c r="F26" s="107">
        <f>'DET831'!V5</f>
        <v>0</v>
      </c>
      <c r="G26" s="164"/>
      <c r="H26" s="160"/>
      <c r="J26" s="17"/>
      <c r="L26" s="55"/>
      <c r="M26" s="55"/>
      <c r="N26" s="55"/>
      <c r="O26" s="55"/>
      <c r="S26" s="17"/>
      <c r="T26" s="17"/>
      <c r="V26" s="124"/>
    </row>
    <row r="27" spans="1:83" ht="12.95" customHeight="1" x14ac:dyDescent="0.25">
      <c r="K27" s="24"/>
      <c r="L27" s="55"/>
      <c r="M27" s="55"/>
      <c r="N27" s="55"/>
      <c r="O27" s="55"/>
    </row>
    <row r="31" spans="1:83" ht="12.95" customHeight="1" x14ac:dyDescent="0.25">
      <c r="J31" s="24"/>
      <c r="K31" s="24"/>
      <c r="L31" s="55"/>
      <c r="M31" s="55"/>
      <c r="N31" s="55"/>
      <c r="O31" s="55"/>
    </row>
    <row r="32" spans="1:83" s="24" customFormat="1" ht="12.95" customHeight="1" x14ac:dyDescent="0.25">
      <c r="A32" s="70"/>
      <c r="B32" s="17"/>
      <c r="C32" s="22"/>
      <c r="D32" s="22"/>
      <c r="E32" s="22"/>
      <c r="F32" s="22"/>
      <c r="G32" s="17"/>
      <c r="H32" s="17"/>
      <c r="J32" s="17"/>
      <c r="L32" s="55"/>
      <c r="M32" s="55"/>
      <c r="N32" s="55"/>
      <c r="O32" s="55"/>
      <c r="S32" s="17"/>
      <c r="T32" s="17"/>
      <c r="V32" s="124"/>
    </row>
    <row r="33" spans="11:83" ht="12.95" customHeight="1" x14ac:dyDescent="0.25">
      <c r="K33" s="24"/>
      <c r="L33" s="55"/>
      <c r="M33" s="55"/>
      <c r="N33" s="55"/>
      <c r="O33" s="55"/>
    </row>
    <row r="38" spans="11:83" ht="12.95" customHeight="1" x14ac:dyDescent="0.25">
      <c r="U38" s="24"/>
      <c r="V38" s="1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</row>
  </sheetData>
  <scenarios current="0" show="0" sqref="O3">
    <scenario name="TEST" locked="1" count="1" user="PLONKA Victor SGT" comment="_x000a_Modifié par: PLONKA Victor SGT le 15/06/2017">
      <inputCells r="A1" val=""/>
    </scenario>
  </scenarios>
  <dataConsolidate/>
  <mergeCells count="34">
    <mergeCell ref="H11:H14"/>
    <mergeCell ref="H15:H18"/>
    <mergeCell ref="H19:H22"/>
    <mergeCell ref="H23:H26"/>
    <mergeCell ref="A1:H1"/>
    <mergeCell ref="A11:A14"/>
    <mergeCell ref="A15:A18"/>
    <mergeCell ref="A19:A22"/>
    <mergeCell ref="A23:A26"/>
    <mergeCell ref="G11:G14"/>
    <mergeCell ref="G15:G18"/>
    <mergeCell ref="G19:G22"/>
    <mergeCell ref="G23:G26"/>
    <mergeCell ref="L7:O7"/>
    <mergeCell ref="A3:A6"/>
    <mergeCell ref="A7:A10"/>
    <mergeCell ref="H3:H6"/>
    <mergeCell ref="H7:H10"/>
    <mergeCell ref="G3:G6"/>
    <mergeCell ref="G7:G10"/>
    <mergeCell ref="CE2:CE3"/>
    <mergeCell ref="U1:U3"/>
    <mergeCell ref="U4:U6"/>
    <mergeCell ref="U7:U9"/>
    <mergeCell ref="U10:U12"/>
    <mergeCell ref="CE4:CE6"/>
    <mergeCell ref="CE7:CE9"/>
    <mergeCell ref="CE10:CE12"/>
    <mergeCell ref="U19:U20"/>
    <mergeCell ref="CE19:CE20"/>
    <mergeCell ref="U16:U18"/>
    <mergeCell ref="U13:U15"/>
    <mergeCell ref="CE13:CE15"/>
    <mergeCell ref="CE16:CE18"/>
  </mergeCells>
  <conditionalFormatting sqref="G3:H3 G7:H7 G11:H11 G15:H15 G19:H19 G23:H23 V2:V3 V5:V6 V8:V9 V11:V12 V14:V15 V17:V20 V22">
    <cfRule type="containsText" dxfId="7" priority="12" operator="containsText" text="OK">
      <formula>NOT(ISERROR(SEARCH("OK",G2)))</formula>
    </cfRule>
  </conditionalFormatting>
  <conditionalFormatting sqref="J3">
    <cfRule type="containsText" dxfId="6" priority="11" operator="containsText" text="OK">
      <formula>NOT(ISERROR(SEARCH("OK",J3)))</formula>
    </cfRule>
  </conditionalFormatting>
  <conditionalFormatting sqref="L5:O5">
    <cfRule type="cellIs" dxfId="5" priority="10" operator="greaterThan">
      <formula>0</formula>
    </cfRule>
  </conditionalFormatting>
  <conditionalFormatting sqref="L6:O6">
    <cfRule type="cellIs" dxfId="4" priority="9" operator="greaterThan">
      <formula>0</formula>
    </cfRule>
  </conditionalFormatting>
  <conditionalFormatting sqref="C5:F5 C9:F9 C13:F13 C17:F17 C21:F21 C25:F25">
    <cfRule type="cellIs" dxfId="3" priority="8" operator="greaterThan">
      <formula>0</formula>
    </cfRule>
  </conditionalFormatting>
  <conditionalFormatting sqref="C18:F18 C22:F22 C26:F26 C14:F14 C10:F10 C6:F6">
    <cfRule type="cellIs" dxfId="2" priority="7" operator="greaterThan">
      <formula>0</formula>
    </cfRule>
  </conditionalFormatting>
  <conditionalFormatting sqref="J9">
    <cfRule type="containsText" dxfId="1" priority="6" operator="containsText" text="OK">
      <formula>NOT(ISERROR(SEARCH("OK",J9)))</formula>
    </cfRule>
  </conditionalFormatting>
  <conditionalFormatting sqref="J8">
    <cfRule type="containsText" dxfId="0" priority="5" operator="containsText" text="OK">
      <formula>NOT(ISERROR(SEARCH("OK",J8)))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EMT13</vt:lpstr>
      <vt:lpstr>UE131</vt:lpstr>
      <vt:lpstr>UE132</vt:lpstr>
      <vt:lpstr>UE133</vt:lpstr>
      <vt:lpstr>UE134</vt:lpstr>
      <vt:lpstr>DET831</vt:lpstr>
      <vt:lpstr>CRQ</vt:lpstr>
      <vt:lpstr>DATE</vt:lpstr>
      <vt:lpstr>EFFT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 PLONKA</dc:creator>
  <cp:lastModifiedBy>PLONKA Victor SGT</cp:lastModifiedBy>
  <cp:lastPrinted>2017-06-18T05:26:23Z</cp:lastPrinted>
  <dcterms:created xsi:type="dcterms:W3CDTF">2017-06-06T12:22:40Z</dcterms:created>
  <dcterms:modified xsi:type="dcterms:W3CDTF">2017-06-18T14:38:35Z</dcterms:modified>
</cp:coreProperties>
</file>