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regis.berthe\Desktop\Dossier VBA\"/>
    </mc:Choice>
  </mc:AlternateContent>
  <bookViews>
    <workbookView xWindow="0" yWindow="0" windowWidth="20490" windowHeight="7755" tabRatio="786" firstSheet="1" activeTab="8"/>
  </bookViews>
  <sheets>
    <sheet name="Commandes diverses" sheetId="7" r:id="rId1"/>
    <sheet name="Loc interne SOGEA" sheetId="1" r:id="rId2"/>
    <sheet name="Loc externe" sheetId="19" r:id="rId3"/>
    <sheet name="Petits matériels" sheetId="18" r:id="rId4"/>
    <sheet name="Facturation chantiers" sheetId="14" r:id="rId5"/>
    <sheet name="Pointages" sheetId="21" r:id="rId6"/>
    <sheet name="Listes" sheetId="15" r:id="rId7"/>
    <sheet name="Tableau de bord" sheetId="20" r:id="rId8"/>
    <sheet name="Consolidation" sheetId="12" r:id="rId9"/>
  </sheets>
  <definedNames>
    <definedName name="_xlcn.WorksheetConnection_FOURNITURESA1F16" hidden="1">'Commandes diverses'!$A$1:$I$16</definedName>
    <definedName name="_xlcn.WorksheetConnection_MAINDOEUVREA1F16" hidden="1">'Loc interne SOGEA'!$A$1:$G$16</definedName>
    <definedName name="Coût">Listes!$C$4:$C$47</definedName>
    <definedName name="Matricule">Tabmatricule[[Matricule ]]</definedName>
    <definedName name="Numerochantier">Listes!$D$4:$D$47</definedName>
    <definedName name="PrénomNom">TabPrénom[[Prénom ]]</definedName>
  </definedNames>
  <calcPr calcId="15251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1-8c9ed246-468e-4855-939a-c555f188d4dd" name="Plage1" connection="WorksheetConnection_MAIN D OEUVRE!$A$1:$F$16"/>
          <x15:modelTable id="Plage-4be41c4b-884d-4fe5-a03c-d12a95a2ba2f" name="Plage" connection="WorksheetConnection_FOURNITURES!$A$1:$F$16"/>
        </x15:modelTables>
        <x15:modelRelationships>
          <x15:modelRelationship fromTable="Plage1" fromColumn="COUT" toTable="Plage" toColumn="COUT"/>
        </x15:modelRelationships>
      </x15:dataModel>
    </ext>
  </extLst>
</workbook>
</file>

<file path=xl/calcChain.xml><?xml version="1.0" encoding="utf-8"?>
<calcChain xmlns="http://schemas.openxmlformats.org/spreadsheetml/2006/main">
  <c r="F58" i="12" l="1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8" i="12"/>
  <c r="F7" i="12"/>
  <c r="F6" i="12"/>
  <c r="F5" i="12"/>
  <c r="F4" i="12"/>
  <c r="F3" i="12"/>
  <c r="F2" i="12"/>
  <c r="H4" i="15" l="1"/>
  <c r="G4" i="15"/>
  <c r="K2" i="21" l="1"/>
  <c r="F16" i="19" l="1"/>
  <c r="F15" i="19"/>
  <c r="F14" i="19"/>
  <c r="F13" i="19"/>
  <c r="F12" i="19"/>
  <c r="F11" i="19"/>
  <c r="F10" i="19"/>
  <c r="F9" i="19"/>
  <c r="F8" i="19"/>
  <c r="F7" i="19"/>
  <c r="F6" i="19"/>
  <c r="F5" i="19"/>
  <c r="F4" i="19"/>
  <c r="F3" i="19"/>
  <c r="F2" i="19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14"/>
  <c r="F2" i="14"/>
  <c r="F16" i="18"/>
  <c r="F15" i="18"/>
  <c r="F14" i="18"/>
  <c r="F13" i="18"/>
  <c r="F12" i="18"/>
  <c r="F11" i="18"/>
  <c r="F10" i="18"/>
  <c r="F9" i="18"/>
  <c r="F8" i="18"/>
  <c r="F7" i="18"/>
  <c r="F6" i="18"/>
  <c r="F5" i="18"/>
  <c r="F4" i="18"/>
  <c r="F3" i="18"/>
  <c r="F2" i="18"/>
  <c r="F3" i="7" l="1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2" i="7"/>
  <c r="F16" i="1"/>
  <c r="F15" i="1"/>
  <c r="F3" i="1"/>
  <c r="F4" i="1"/>
  <c r="F5" i="1"/>
  <c r="F6" i="1"/>
  <c r="F7" i="1"/>
  <c r="F8" i="1"/>
  <c r="F9" i="1"/>
  <c r="F10" i="1"/>
  <c r="F11" i="1"/>
  <c r="F12" i="1"/>
  <c r="F13" i="1"/>
  <c r="F14" i="1"/>
  <c r="F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OURNITURES!$A$1:$F$16" type="102" refreshedVersion="5" minRefreshableVersion="5">
    <extLst>
      <ext xmlns:x15="http://schemas.microsoft.com/office/spreadsheetml/2010/11/main" uri="{DE250136-89BD-433C-8126-D09CA5730AF9}">
        <x15:connection id="Plage-4be41c4b-884d-4fe5-a03c-d12a95a2ba2f" autoDelete="1">
          <x15:rangePr sourceName="_xlcn.WorksheetConnection_FOURNITURESA1F16"/>
        </x15:connection>
      </ext>
    </extLst>
  </connection>
  <connection id="3" name="WorksheetConnection_MAIN D OEUVRE!$A$1:$F$16" type="102" refreshedVersion="5" minRefreshableVersion="5">
    <extLst>
      <ext xmlns:x15="http://schemas.microsoft.com/office/spreadsheetml/2010/11/main" uri="{DE250136-89BD-433C-8126-D09CA5730AF9}">
        <x15:connection id="Plage1-8c9ed246-468e-4855-939a-c555f188d4dd" autoDelete="1">
          <x15:rangePr sourceName="_xlcn.WorksheetConnection_MAINDOEUVREA1F16"/>
        </x15:connection>
      </ext>
    </extLst>
  </connection>
</connections>
</file>

<file path=xl/sharedStrings.xml><?xml version="1.0" encoding="utf-8"?>
<sst xmlns="http://schemas.openxmlformats.org/spreadsheetml/2006/main" count="349" uniqueCount="56">
  <si>
    <t xml:space="preserve">COUT </t>
  </si>
  <si>
    <t>DATE</t>
  </si>
  <si>
    <t xml:space="preserve">CAMION 26T </t>
  </si>
  <si>
    <t xml:space="preserve">PELLE </t>
  </si>
  <si>
    <t>FO</t>
  </si>
  <si>
    <t xml:space="preserve">HEURE  </t>
  </si>
  <si>
    <t>NA</t>
  </si>
  <si>
    <t xml:space="preserve">SOUS TRAITANCE </t>
  </si>
  <si>
    <t xml:space="preserve">BOIS </t>
  </si>
  <si>
    <t xml:space="preserve">METAUX </t>
  </si>
  <si>
    <t xml:space="preserve">BUREAU ETUDE </t>
  </si>
  <si>
    <t>MBE</t>
  </si>
  <si>
    <t>DADA</t>
  </si>
  <si>
    <t xml:space="preserve">BON DE LIVRAISON </t>
  </si>
  <si>
    <t>DESIGNATION</t>
  </si>
  <si>
    <t>DATE.1</t>
  </si>
  <si>
    <t>AZAZD</t>
  </si>
  <si>
    <t>AXA</t>
  </si>
  <si>
    <t>BL</t>
  </si>
  <si>
    <t>CHANTIERS</t>
  </si>
  <si>
    <t xml:space="preserve">CHANTIER </t>
  </si>
  <si>
    <t>EL16002</t>
  </si>
  <si>
    <t>EL16003</t>
  </si>
  <si>
    <t>EL17003</t>
  </si>
  <si>
    <t>EL15006</t>
  </si>
  <si>
    <t>HEURES</t>
  </si>
  <si>
    <t>COUT</t>
  </si>
  <si>
    <t>FACTURE</t>
  </si>
  <si>
    <t>FAP</t>
  </si>
  <si>
    <t>TOTAL</t>
  </si>
  <si>
    <t xml:space="preserve">BOBCAT </t>
  </si>
  <si>
    <t xml:space="preserve">SITUATION 1 : </t>
  </si>
  <si>
    <t xml:space="preserve">JOURS </t>
  </si>
  <si>
    <t>ZANTATA</t>
  </si>
  <si>
    <t xml:space="preserve">RACHIDI </t>
  </si>
  <si>
    <t xml:space="preserve">Prénom </t>
  </si>
  <si>
    <t xml:space="preserve">Nom </t>
  </si>
  <si>
    <t xml:space="preserve">Matricule </t>
  </si>
  <si>
    <t xml:space="preserve">MAOULIDA </t>
  </si>
  <si>
    <t xml:space="preserve">N° matricule </t>
  </si>
  <si>
    <t xml:space="preserve">N° chantier </t>
  </si>
  <si>
    <t>coût horaire</t>
  </si>
  <si>
    <t>MOIS</t>
  </si>
  <si>
    <t>OMAR MAOULIDA</t>
  </si>
  <si>
    <t xml:space="preserve">TAKIDINE </t>
  </si>
  <si>
    <t/>
  </si>
  <si>
    <t>ABI</t>
  </si>
  <si>
    <t xml:space="preserve">n° chantier </t>
  </si>
  <si>
    <t>EL16004</t>
  </si>
  <si>
    <t>EL16005</t>
  </si>
  <si>
    <t>EL16006</t>
  </si>
  <si>
    <t>EL16007</t>
  </si>
  <si>
    <t>EL16008</t>
  </si>
  <si>
    <t>EL16009</t>
  </si>
  <si>
    <t>EL16010</t>
  </si>
  <si>
    <t>EL17004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</si>
</sst>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mmmm\-yy;@"/>
    <numFmt numFmtId="166" formatCode="#,##0.00\ &quot;€&quot;"/>
    <numFmt numFmtId="167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lightUp"/>
    </fill>
  </fills>
  <borders count="10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1">
    <xf numFmtId="0" fontId="0" fillId="0" borderId="0"/>
  </cellStyleXfs>
  <cellXfs count="29">
    <xf numFmtId="0" fontId="0" fillId="0" borderId="0" xfId="0"/>
    <xf numFmtId="4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Border="1"/>
    <xf numFmtId="164" fontId="0" fillId="0" borderId="0" xfId="0" applyNumberFormat="1" applyAlignment="1">
      <alignment horizontal="center"/>
    </xf>
    <xf numFmtId="0" fontId="0" fillId="2" borderId="0" xfId="0" applyFont="1" applyFill="1" applyAlignment="1">
      <alignment horizontal="center" vertical="center"/>
    </xf>
    <xf numFmtId="0" fontId="0" fillId="3" borderId="0" xfId="0" applyFill="1"/>
    <xf numFmtId="44" fontId="0" fillId="3" borderId="0" xfId="0" applyNumberFormat="1" applyFill="1"/>
    <xf numFmtId="165" fontId="0" fillId="0" borderId="0" xfId="0" applyNumberFormat="1" applyAlignment="1">
      <alignment horizontal="center"/>
    </xf>
    <xf numFmtId="166" fontId="0" fillId="0" borderId="0" xfId="0" applyNumberFormat="1"/>
    <xf numFmtId="1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8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4" formatCode="0.00%"/>
      <alignment horizontal="center" vertical="center" textRotation="0" wrapText="0" indent="0" justifyLastLine="0" shrinkToFit="0" readingOrder="0"/>
    </dxf>
    <dxf>
      <numFmt numFmtId="167" formatCode="[$-40C]mmm\-yy;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powerPivotData" Target="model/item.data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5</xdr:row>
      <xdr:rowOff>104774</xdr:rowOff>
    </xdr:from>
    <xdr:to>
      <xdr:col>4</xdr:col>
      <xdr:colOff>676275</xdr:colOff>
      <xdr:row>7</xdr:row>
      <xdr:rowOff>38099</xdr:rowOff>
    </xdr:to>
    <xdr:sp macro="[0]!Ouvreformulaire" textlink="">
      <xdr:nvSpPr>
        <xdr:cNvPr id="2" name="Rectangle à coins arrondis 1"/>
        <xdr:cNvSpPr/>
      </xdr:nvSpPr>
      <xdr:spPr>
        <a:xfrm>
          <a:off x="2343150" y="1438274"/>
          <a:ext cx="13811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Pointages ouvriers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0</xdr:row>
      <xdr:rowOff>161925</xdr:rowOff>
    </xdr:from>
    <xdr:to>
      <xdr:col>13</xdr:col>
      <xdr:colOff>161925</xdr:colOff>
      <xdr:row>4</xdr:row>
      <xdr:rowOff>38100</xdr:rowOff>
    </xdr:to>
    <xdr:sp macro="[0]!Consolider" textlink="">
      <xdr:nvSpPr>
        <xdr:cNvPr id="2" name="Rectangle à coins arrondis 1"/>
        <xdr:cNvSpPr/>
      </xdr:nvSpPr>
      <xdr:spPr>
        <a:xfrm>
          <a:off x="9782175" y="161925"/>
          <a:ext cx="1419225" cy="63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333375</xdr:colOff>
      <xdr:row>5</xdr:row>
      <xdr:rowOff>38100</xdr:rowOff>
    </xdr:from>
    <xdr:to>
      <xdr:col>12</xdr:col>
      <xdr:colOff>723900</xdr:colOff>
      <xdr:row>7</xdr:row>
      <xdr:rowOff>66675</xdr:rowOff>
    </xdr:to>
    <xdr:sp macro="[0]!Effacedonnées" textlink="">
      <xdr:nvSpPr>
        <xdr:cNvPr id="5" name="Rectangle à coins arrondis 4"/>
        <xdr:cNvSpPr/>
      </xdr:nvSpPr>
      <xdr:spPr>
        <a:xfrm>
          <a:off x="9848850" y="990600"/>
          <a:ext cx="11525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BERTHE Regis" refreshedDate="42889.90938020833" backgroundQuery="1" createdVersion="5" refreshedVersion="5" minRefreshableVersion="3" recordCount="0" supportSubquery="1" supportAdvancedDrill="1">
  <cacheSource type="external" connectionId="1"/>
  <cacheFields count="0"/>
  <cacheHierarchies count="20">
    <cacheHierarchy uniqueName="[Plage].[NA]" caption="NA" attribute="1" defaultMemberUniqueName="[Plage].[NA].[All]" allUniqueName="[Plage].[NA].[All]" dimensionUniqueName="[Plage]" displayFolder="" count="0" memberValueDatatype="20" unbalanced="0"/>
    <cacheHierarchy uniqueName="[Plage].[DESIGNATION]" caption="DESIGNATION" attribute="1" defaultMemberUniqueName="[Plage].[DESIGNATION].[All]" allUniqueName="[Plage].[DESIGNATION].[All]" dimensionUniqueName="[Plage]" displayFolder="" count="0" memberValueDatatype="130" unbalanced="0"/>
    <cacheHierarchy uniqueName="[Plage].[HEURE]" caption="HEURE" attribute="1" defaultMemberUniqueName="[Plage].[HEURE].[All]" allUniqueName="[Plage].[HEURE].[All]" dimensionUniqueName="[Plage]" displayFolder="" count="0" memberValueDatatype="130" unbalanced="0"/>
    <cacheHierarchy uniqueName="[Plage].[BL]" caption="BL" attribute="1" defaultMemberUniqueName="[Plage].[BL].[All]" allUniqueName="[Plage].[BL].[All]" dimensionUniqueName="[Plage]" displayFolder="" count="0" memberValueDatatype="20" unbalanced="0"/>
    <cacheHierarchy uniqueName="[Plage].[COUT]" caption="COUT" attribute="1" defaultMemberUniqueName="[Plage].[COUT].[All]" allUniqueName="[Plage].[COUT].[All]" dimensionUniqueName="[Plage]" displayFolder="" count="0" memberValueDatatype="20" unbalanced="0"/>
    <cacheHierarchy uniqueName="[Plage].[FACTURE]" caption="FACTURE" attribute="1" defaultMemberUniqueName="[Plage].[FACTURE].[All]" allUniqueName="[Plage].[FACTURE].[All]" dimensionUniqueName="[Plage]" displayFolder="" count="0" memberValueDatatype="20" unbalanced="0"/>
    <cacheHierarchy uniqueName="[Plage].[FAP]" caption="FAP" attribute="1" defaultMemberUniqueName="[Plage].[FAP].[All]" allUniqueName="[Plage].[FAP].[All]" dimensionUniqueName="[Plage]" displayFolder="" count="0" memberValueDatatype="130" unbalanced="0"/>
    <cacheHierarchy uniqueName="[Plage].[TOTAL]" caption="TOTAL" attribute="1" defaultMemberUniqueName="[Plage].[TOTAL].[All]" allUniqueName="[Plage].[TOTAL].[All]" dimensionUniqueName="[Plage]" displayFolder="" count="0" memberValueDatatype="130" unbalanced="0"/>
    <cacheHierarchy uniqueName="[Plage].[DATE]" caption="DATE" attribute="1" time="1" defaultMemberUniqueName="[Plage].[DATE].[All]" allUniqueName="[Plage].[DATE].[All]" dimensionUniqueName="[Plage]" displayFolder="" count="0" memberValueDatatype="7" unbalanced="0"/>
    <cacheHierarchy uniqueName="[Plage1].[NA]" caption="NA" attribute="1" defaultMemberUniqueName="[Plage1].[NA].[All]" allUniqueName="[Plage1].[NA].[All]" dimensionUniqueName="[Plage1]" displayFolder="" count="0" memberValueDatatype="20" unbalanced="0"/>
    <cacheHierarchy uniqueName="[Plage1].[DESIGNATION]" caption="DESIGNATION" attribute="1" defaultMemberUniqueName="[Plage1].[DESIGNATION].[All]" allUniqueName="[Plage1].[DESIGNATION].[All]" dimensionUniqueName="[Plage1]" displayFolder="" count="0" memberValueDatatype="130" unbalanced="0"/>
    <cacheHierarchy uniqueName="[Plage1].[JOURS]" caption="JOURS" attribute="1" defaultMemberUniqueName="[Plage1].[JOURS].[All]" allUniqueName="[Plage1].[JOURS].[All]" dimensionUniqueName="[Plage1]" displayFolder="" count="0" memberValueDatatype="20" unbalanced="0"/>
    <cacheHierarchy uniqueName="[Plage1].[BL]" caption="BL" attribute="1" defaultMemberUniqueName="[Plage1].[BL].[All]" allUniqueName="[Plage1].[BL].[All]" dimensionUniqueName="[Plage1]" displayFolder="" count="0" memberValueDatatype="130" unbalanced="0"/>
    <cacheHierarchy uniqueName="[Plage1].[COUT]" caption="COUT" attribute="1" defaultMemberUniqueName="[Plage1].[COUT].[All]" allUniqueName="[Plage1].[COUT].[All]" dimensionUniqueName="[Plage1]" displayFolder="" count="0" memberValueDatatype="20" unbalanced="0"/>
    <cacheHierarchy uniqueName="[Plage1].[FACTURE]" caption="FACTURE" attribute="1" defaultMemberUniqueName="[Plage1].[FACTURE].[All]" allUniqueName="[Plage1].[FACTURE].[All]" dimensionUniqueName="[Plage1]" displayFolder="" count="0" memberValueDatatype="20" unbalanced="0"/>
    <cacheHierarchy uniqueName="[Plage1].[FAP]" caption="FAP" attribute="1" defaultMemberUniqueName="[Plage1].[FAP].[All]" allUniqueName="[Plage1].[FAP].[All]" dimensionUniqueName="[Plage1]" displayFolder="" count="0" memberValueDatatype="130" unbalanced="0"/>
    <cacheHierarchy uniqueName="[Measures].[Somme de NA 2]" caption="Somme de NA 2" measure="1" displayFolder="" measureGroup="Plage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__XL_Count Plage1]" caption="__XL_Count Plage1" measure="1" displayFolder="" measureGroup="Plage1" count="0" hidden="1"/>
    <cacheHierarchy uniqueName="[Measures].[__XL_Count Plage]" caption="__XL_Count Plage" measure="1" displayFolder="" measureGroup="Plage" count="0" hidden="1"/>
    <cacheHierarchy uniqueName="[Measures].[__XL_Count of Models]" caption="__XL_Count of Models" measure="1" displayFolder="" count="0" hidden="1"/>
  </cacheHierarchies>
  <kpis count="0"/>
  <dimensions count="3">
    <dimension measure="1" name="Measures" uniqueName="[Measures]" caption="Measures"/>
    <dimension name="Plage" uniqueName="[Plage]" caption="Plage"/>
    <dimension name="Plage1" uniqueName="[Plage1]" caption="Plage1"/>
  </dimensions>
  <measureGroups count="2">
    <measureGroup name="Plage" caption="Plage"/>
    <measureGroup name="Plage1" caption="Plage1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4" cacheId="0" applyNumberFormats="0" applyBorderFormats="0" applyFontFormats="0" applyPatternFormats="0" applyAlignmentFormats="0" applyWidthHeightFormats="1" dataCaption="Valeurs" updatedVersion="5" minRefreshableVersion="3" useAutoFormatting="1" subtotalHiddenItems="1" itemPrintTitles="1" createdVersion="5" indent="0" outline="1" outlineData="1" multipleFieldFilters="0">
  <location ref="D20:F37" firstHeaderRow="1" firstDataRow="1" firstDataCol="0"/>
  <pivotHierarchies count="2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OURNITURES!$A$1:$F$16">
        <x15:activeTabTopLevelEntity name="[Plage]"/>
      </x15:pivotTableUISettings>
    </ext>
  </extLst>
</pivotTableDefinition>
</file>

<file path=xl/tables/table1.xml><?xml version="1.0" encoding="utf-8"?>
<table xmlns="http://schemas.openxmlformats.org/spreadsheetml/2006/main" id="5" name="TableauSource" displayName="TableauSource" ref="A1:L6" totalsRowShown="0" headerRowDxfId="17" dataDxfId="16">
  <autoFilter ref="A1:L6"/>
  <tableColumns count="12">
    <tableColumn id="1" name="NA" dataDxfId="15"/>
    <tableColumn id="11" name="Nom " dataDxfId="14"/>
    <tableColumn id="2" name="DESIGNATION" dataDxfId="13"/>
    <tableColumn id="3" name="HEURE  " dataDxfId="12"/>
    <tableColumn id="4" name="N° matricule " dataDxfId="11"/>
    <tableColumn id="5" name="BL" dataDxfId="10"/>
    <tableColumn id="6" name="COUT " dataDxfId="9"/>
    <tableColumn id="7" name="FACTURE" dataDxfId="8"/>
    <tableColumn id="8" name="TOTAL" dataDxfId="7"/>
    <tableColumn id="9" name="DATE" dataDxfId="6"/>
    <tableColumn id="12" name="MOIS" dataDxfId="5">
      <calculatedColumnFormula>TableauSource[DATE]</calculatedColumnFormula>
    </tableColumn>
    <tableColumn id="10" name="N° chantier " dataDxfId="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Prénom" displayName="TabPrénom" ref="A3:A47" totalsRowShown="0">
  <tableColumns count="1">
    <tableColumn id="1" name="Prénom 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Tabmatricule" displayName="Tabmatricule" ref="B3:B47" totalsRowShown="0">
  <autoFilter ref="B3:B47"/>
  <tableColumns count="1">
    <tableColumn id="1" name="Matricule 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2" name="Tabn°chantier" displayName="Tabn°chantier" ref="C3:D47" totalsRowShown="0">
  <autoFilter ref="C3:D47"/>
  <tableColumns count="2">
    <tableColumn id="1" name="coût horaire" dataDxfId="3"/>
    <tableColumn id="2" name="n° chantier " dataDxfId="2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F3:H4" totalsRowShown="0">
  <autoFilter ref="F3:H4"/>
  <tableColumns count="3">
    <tableColumn id="1" name="Prénom "/>
    <tableColumn id="2" name="Matricule " dataDxfId="1">
      <calculatedColumnFormula>IFERROR(VLOOKUP(F4,A4:B8,2,FALSE),"")</calculatedColumnFormula>
    </tableColumn>
    <tableColumn id="3" name="coût horaire" dataDxfId="0">
      <calculatedColumnFormula>IFERROR(VLOOKUP(F4,A4:C8,3,FALSE),"")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7"/>
  <sheetViews>
    <sheetView workbookViewId="0">
      <selection activeCell="A16" sqref="A16:XFD16"/>
    </sheetView>
  </sheetViews>
  <sheetFormatPr baseColWidth="10" defaultRowHeight="15" x14ac:dyDescent="0.25"/>
  <cols>
    <col min="1" max="1" width="12.5703125" customWidth="1"/>
    <col min="2" max="2" width="19.5703125" customWidth="1"/>
    <col min="3" max="3" width="12" customWidth="1"/>
    <col min="4" max="4" width="20.28515625" customWidth="1"/>
    <col min="6" max="6" width="14.42578125" customWidth="1"/>
    <col min="7" max="7" width="13.140625" customWidth="1"/>
    <col min="8" max="8" width="15.140625" customWidth="1"/>
    <col min="9" max="9" width="17.42578125" customWidth="1"/>
    <col min="10" max="10" width="11.42578125" customWidth="1"/>
  </cols>
  <sheetData>
    <row r="1" spans="1:10" x14ac:dyDescent="0.25">
      <c r="A1" s="14" t="s">
        <v>6</v>
      </c>
      <c r="B1" s="14" t="s">
        <v>14</v>
      </c>
      <c r="C1" s="14" t="s">
        <v>5</v>
      </c>
      <c r="D1" s="14" t="s">
        <v>18</v>
      </c>
      <c r="E1" s="14" t="s">
        <v>0</v>
      </c>
      <c r="F1" s="14" t="s">
        <v>27</v>
      </c>
      <c r="G1" s="14" t="s">
        <v>28</v>
      </c>
      <c r="H1" s="14" t="s">
        <v>29</v>
      </c>
      <c r="I1" s="14" t="s">
        <v>1</v>
      </c>
      <c r="J1" s="14" t="s">
        <v>19</v>
      </c>
    </row>
    <row r="2" spans="1:10" x14ac:dyDescent="0.25">
      <c r="A2" s="11">
        <v>5400</v>
      </c>
      <c r="B2" s="11" t="s">
        <v>7</v>
      </c>
      <c r="C2" s="11"/>
      <c r="D2" s="11">
        <v>3748</v>
      </c>
      <c r="E2" s="12">
        <v>34</v>
      </c>
      <c r="F2" s="12">
        <f>E2</f>
        <v>34</v>
      </c>
      <c r="G2" s="12"/>
      <c r="H2" s="12"/>
      <c r="I2" s="20">
        <v>42890</v>
      </c>
      <c r="J2" t="s">
        <v>21</v>
      </c>
    </row>
    <row r="3" spans="1:10" x14ac:dyDescent="0.25">
      <c r="A3" s="11">
        <v>2010</v>
      </c>
      <c r="B3" s="11" t="s">
        <v>16</v>
      </c>
      <c r="C3" s="11"/>
      <c r="D3" s="11">
        <v>2345</v>
      </c>
      <c r="E3" s="12">
        <v>23</v>
      </c>
      <c r="F3" s="12">
        <f t="shared" ref="F3:F16" si="0">E3</f>
        <v>23</v>
      </c>
      <c r="G3" s="12"/>
      <c r="H3" s="12"/>
      <c r="I3" s="20">
        <v>42891</v>
      </c>
      <c r="J3" t="s">
        <v>22</v>
      </c>
    </row>
    <row r="4" spans="1:10" x14ac:dyDescent="0.25">
      <c r="A4" s="11">
        <v>2010</v>
      </c>
      <c r="B4" s="11" t="s">
        <v>17</v>
      </c>
      <c r="C4" s="11"/>
      <c r="D4" s="11">
        <v>2527</v>
      </c>
      <c r="E4" s="12">
        <v>234</v>
      </c>
      <c r="F4" s="12">
        <f t="shared" si="0"/>
        <v>234</v>
      </c>
      <c r="G4" s="12"/>
      <c r="H4" s="12"/>
      <c r="I4" s="20">
        <v>42892</v>
      </c>
      <c r="J4" t="s">
        <v>21</v>
      </c>
    </row>
    <row r="5" spans="1:10" x14ac:dyDescent="0.25">
      <c r="A5" s="11">
        <v>5000</v>
      </c>
      <c r="B5" s="11" t="s">
        <v>4</v>
      </c>
      <c r="C5" s="11"/>
      <c r="D5" s="11">
        <v>3748</v>
      </c>
      <c r="E5" s="12">
        <v>235</v>
      </c>
      <c r="F5" s="12">
        <f t="shared" si="0"/>
        <v>235</v>
      </c>
      <c r="G5" s="12"/>
      <c r="H5" s="12"/>
      <c r="I5" s="20">
        <v>42893</v>
      </c>
      <c r="J5" t="s">
        <v>23</v>
      </c>
    </row>
    <row r="6" spans="1:10" x14ac:dyDescent="0.25">
      <c r="A6" s="11">
        <v>5400</v>
      </c>
      <c r="B6" s="11" t="s">
        <v>7</v>
      </c>
      <c r="C6" s="11"/>
      <c r="D6" s="11">
        <v>2345</v>
      </c>
      <c r="E6" s="12">
        <v>236</v>
      </c>
      <c r="F6" s="12">
        <f t="shared" si="0"/>
        <v>236</v>
      </c>
      <c r="G6" s="12"/>
      <c r="H6" s="12"/>
      <c r="I6" s="20">
        <v>42894</v>
      </c>
      <c r="J6" t="s">
        <v>24</v>
      </c>
    </row>
    <row r="7" spans="1:10" x14ac:dyDescent="0.25">
      <c r="A7" s="11">
        <v>5000</v>
      </c>
      <c r="B7" s="11" t="s">
        <v>12</v>
      </c>
      <c r="C7" s="11"/>
      <c r="D7" s="11">
        <v>2345</v>
      </c>
      <c r="E7" s="12">
        <v>237</v>
      </c>
      <c r="F7" s="12">
        <f t="shared" si="0"/>
        <v>237</v>
      </c>
      <c r="G7" s="12"/>
      <c r="H7" s="12"/>
      <c r="I7" s="20">
        <v>42895</v>
      </c>
      <c r="J7" t="s">
        <v>22</v>
      </c>
    </row>
    <row r="8" spans="1:10" x14ac:dyDescent="0.25">
      <c r="A8" s="11">
        <v>3245</v>
      </c>
      <c r="B8" s="11" t="s">
        <v>9</v>
      </c>
      <c r="C8" s="11"/>
      <c r="D8" s="11">
        <v>2435</v>
      </c>
      <c r="E8" s="12">
        <v>238</v>
      </c>
      <c r="F8" s="12">
        <f t="shared" si="0"/>
        <v>238</v>
      </c>
      <c r="G8" s="12"/>
      <c r="H8" s="12"/>
      <c r="I8" s="20">
        <v>42896</v>
      </c>
      <c r="J8" t="s">
        <v>22</v>
      </c>
    </row>
    <row r="9" spans="1:10" x14ac:dyDescent="0.25">
      <c r="A9" s="11">
        <v>3245</v>
      </c>
      <c r="B9" s="11" t="s">
        <v>9</v>
      </c>
      <c r="C9" s="11"/>
      <c r="D9" s="11">
        <v>2452</v>
      </c>
      <c r="E9" s="12">
        <v>239</v>
      </c>
      <c r="F9" s="12">
        <f t="shared" si="0"/>
        <v>239</v>
      </c>
      <c r="G9" s="12"/>
      <c r="H9" s="12"/>
      <c r="I9" s="20">
        <v>42897</v>
      </c>
      <c r="J9" t="s">
        <v>21</v>
      </c>
    </row>
    <row r="10" spans="1:10" x14ac:dyDescent="0.25">
      <c r="A10" s="11">
        <v>3245</v>
      </c>
      <c r="B10" s="11" t="s">
        <v>8</v>
      </c>
      <c r="C10" s="11"/>
      <c r="D10" s="11">
        <v>3748</v>
      </c>
      <c r="E10" s="12">
        <v>240</v>
      </c>
      <c r="F10" s="12">
        <f t="shared" si="0"/>
        <v>240</v>
      </c>
      <c r="G10" s="12"/>
      <c r="H10" s="12"/>
      <c r="I10" s="20">
        <v>42898</v>
      </c>
      <c r="J10" t="s">
        <v>22</v>
      </c>
    </row>
    <row r="11" spans="1:10" x14ac:dyDescent="0.25">
      <c r="A11" s="11">
        <v>3245</v>
      </c>
      <c r="B11" s="11" t="s">
        <v>8</v>
      </c>
      <c r="C11" s="11"/>
      <c r="D11" s="11">
        <v>2452</v>
      </c>
      <c r="E11" s="12">
        <v>241</v>
      </c>
      <c r="F11" s="12">
        <f t="shared" si="0"/>
        <v>241</v>
      </c>
      <c r="G11" s="12"/>
      <c r="H11" s="12"/>
      <c r="I11" s="20">
        <v>42899</v>
      </c>
      <c r="J11" t="s">
        <v>22</v>
      </c>
    </row>
    <row r="12" spans="1:10" x14ac:dyDescent="0.25">
      <c r="A12" s="11">
        <v>3245</v>
      </c>
      <c r="B12" s="11" t="s">
        <v>9</v>
      </c>
      <c r="C12" s="11"/>
      <c r="D12" s="11">
        <v>2345</v>
      </c>
      <c r="E12" s="12">
        <v>242</v>
      </c>
      <c r="F12" s="12">
        <f t="shared" si="0"/>
        <v>242</v>
      </c>
      <c r="G12" s="12"/>
      <c r="H12" s="12"/>
      <c r="I12" s="20">
        <v>42900</v>
      </c>
      <c r="J12" t="s">
        <v>21</v>
      </c>
    </row>
    <row r="13" spans="1:10" x14ac:dyDescent="0.25">
      <c r="A13" s="11">
        <v>5000</v>
      </c>
      <c r="B13" s="11" t="s">
        <v>10</v>
      </c>
      <c r="C13" s="11"/>
      <c r="D13" s="11">
        <v>2345</v>
      </c>
      <c r="E13" s="12">
        <v>243</v>
      </c>
      <c r="F13" s="12">
        <f t="shared" si="0"/>
        <v>243</v>
      </c>
      <c r="G13" s="12"/>
      <c r="H13" s="12"/>
      <c r="I13" s="20">
        <v>42901</v>
      </c>
      <c r="J13" t="s">
        <v>23</v>
      </c>
    </row>
    <row r="14" spans="1:10" x14ac:dyDescent="0.25">
      <c r="A14" s="11">
        <v>5000</v>
      </c>
      <c r="B14" s="11" t="s">
        <v>11</v>
      </c>
      <c r="C14" s="11"/>
      <c r="D14" s="11">
        <v>2452</v>
      </c>
      <c r="E14" s="12">
        <v>244</v>
      </c>
      <c r="F14" s="12">
        <f t="shared" si="0"/>
        <v>244</v>
      </c>
      <c r="G14" s="12"/>
      <c r="H14" s="12"/>
      <c r="I14" s="20">
        <v>42902</v>
      </c>
      <c r="J14" t="s">
        <v>24</v>
      </c>
    </row>
    <row r="15" spans="1:10" x14ac:dyDescent="0.25">
      <c r="A15" s="11">
        <v>5000</v>
      </c>
      <c r="B15" s="11" t="s">
        <v>12</v>
      </c>
      <c r="C15" s="11"/>
      <c r="D15" s="11">
        <v>2452</v>
      </c>
      <c r="E15" s="12">
        <v>245</v>
      </c>
      <c r="F15" s="12">
        <f t="shared" si="0"/>
        <v>245</v>
      </c>
      <c r="G15" s="12"/>
      <c r="H15" s="12"/>
      <c r="I15" s="20">
        <v>42903</v>
      </c>
      <c r="J15" t="s">
        <v>21</v>
      </c>
    </row>
    <row r="16" spans="1:10" x14ac:dyDescent="0.25">
      <c r="A16" s="11">
        <v>5000</v>
      </c>
      <c r="B16" s="11" t="s">
        <v>12</v>
      </c>
      <c r="C16" s="11"/>
      <c r="D16" s="11">
        <v>3748</v>
      </c>
      <c r="E16" s="12">
        <v>246</v>
      </c>
      <c r="F16" s="12">
        <f t="shared" si="0"/>
        <v>246</v>
      </c>
      <c r="G16" s="12"/>
      <c r="H16" s="12"/>
      <c r="I16" s="20">
        <v>42904</v>
      </c>
      <c r="J16" t="s">
        <v>21</v>
      </c>
    </row>
    <row r="17" spans="4:10" x14ac:dyDescent="0.25">
      <c r="I17" s="20">
        <v>42905</v>
      </c>
      <c r="J17" t="s">
        <v>21</v>
      </c>
    </row>
    <row r="18" spans="4:10" x14ac:dyDescent="0.25">
      <c r="I18" s="20">
        <v>42906</v>
      </c>
      <c r="J18" t="s">
        <v>21</v>
      </c>
    </row>
    <row r="20" spans="4:10" x14ac:dyDescent="0.25">
      <c r="D20" s="2"/>
      <c r="E20" s="3"/>
      <c r="F20" s="4"/>
      <c r="G20" s="15"/>
      <c r="H20" s="15"/>
    </row>
    <row r="21" spans="4:10" x14ac:dyDescent="0.25">
      <c r="D21" s="5"/>
      <c r="E21" s="6"/>
      <c r="F21" s="7"/>
      <c r="G21" s="15"/>
      <c r="H21" s="15"/>
    </row>
    <row r="22" spans="4:10" x14ac:dyDescent="0.25">
      <c r="D22" s="5"/>
      <c r="E22" s="6"/>
      <c r="F22" s="7"/>
      <c r="G22" s="15"/>
      <c r="H22" s="15"/>
    </row>
    <row r="23" spans="4:10" x14ac:dyDescent="0.25">
      <c r="D23" s="5"/>
      <c r="E23" s="6"/>
      <c r="F23" s="7"/>
      <c r="G23" s="15"/>
      <c r="H23" s="15"/>
    </row>
    <row r="24" spans="4:10" x14ac:dyDescent="0.25">
      <c r="D24" s="5"/>
      <c r="E24" s="6"/>
      <c r="F24" s="7"/>
      <c r="G24" s="15"/>
      <c r="H24" s="15"/>
    </row>
    <row r="25" spans="4:10" x14ac:dyDescent="0.25">
      <c r="D25" s="5"/>
      <c r="E25" s="6"/>
      <c r="F25" s="7"/>
      <c r="G25" s="15"/>
      <c r="H25" s="15"/>
    </row>
    <row r="26" spans="4:10" x14ac:dyDescent="0.25">
      <c r="D26" s="5"/>
      <c r="E26" s="6"/>
      <c r="F26" s="7"/>
      <c r="G26" s="15"/>
      <c r="H26" s="15"/>
    </row>
    <row r="27" spans="4:10" x14ac:dyDescent="0.25">
      <c r="D27" s="5"/>
      <c r="E27" s="6"/>
      <c r="F27" s="7"/>
      <c r="G27" s="15"/>
      <c r="H27" s="15"/>
    </row>
    <row r="28" spans="4:10" x14ac:dyDescent="0.25">
      <c r="D28" s="5"/>
      <c r="E28" s="6"/>
      <c r="F28" s="7"/>
      <c r="G28" s="15"/>
      <c r="H28" s="15"/>
    </row>
    <row r="29" spans="4:10" x14ac:dyDescent="0.25">
      <c r="D29" s="5"/>
      <c r="E29" s="6"/>
      <c r="F29" s="7"/>
      <c r="G29" s="15"/>
      <c r="H29" s="15"/>
    </row>
    <row r="30" spans="4:10" x14ac:dyDescent="0.25">
      <c r="D30" s="5"/>
      <c r="E30" s="6"/>
      <c r="F30" s="7"/>
      <c r="G30" s="15"/>
      <c r="H30" s="15"/>
    </row>
    <row r="31" spans="4:10" x14ac:dyDescent="0.25">
      <c r="D31" s="5"/>
      <c r="E31" s="6"/>
      <c r="F31" s="7"/>
      <c r="G31" s="15"/>
      <c r="H31" s="15"/>
    </row>
    <row r="32" spans="4:10" x14ac:dyDescent="0.25">
      <c r="D32" s="5"/>
      <c r="E32" s="6"/>
      <c r="F32" s="7"/>
      <c r="G32" s="15"/>
      <c r="H32" s="15"/>
    </row>
    <row r="33" spans="4:8" x14ac:dyDescent="0.25">
      <c r="D33" s="5"/>
      <c r="E33" s="6"/>
      <c r="F33" s="7"/>
      <c r="G33" s="15"/>
      <c r="H33" s="15"/>
    </row>
    <row r="34" spans="4:8" x14ac:dyDescent="0.25">
      <c r="D34" s="5"/>
      <c r="E34" s="6"/>
      <c r="F34" s="7"/>
      <c r="G34" s="15"/>
      <c r="H34" s="15"/>
    </row>
    <row r="35" spans="4:8" x14ac:dyDescent="0.25">
      <c r="D35" s="5"/>
      <c r="E35" s="6"/>
      <c r="F35" s="7"/>
      <c r="G35" s="15"/>
      <c r="H35" s="15"/>
    </row>
    <row r="36" spans="4:8" x14ac:dyDescent="0.25">
      <c r="D36" s="5"/>
      <c r="E36" s="6"/>
      <c r="F36" s="7"/>
      <c r="G36" s="15"/>
      <c r="H36" s="15"/>
    </row>
    <row r="37" spans="4:8" x14ac:dyDescent="0.25">
      <c r="D37" s="8"/>
      <c r="E37" s="9"/>
      <c r="F37" s="10"/>
      <c r="G37" s="15"/>
      <c r="H37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8"/>
  <sheetViews>
    <sheetView workbookViewId="0">
      <selection activeCell="A16" sqref="A16:XFD16"/>
    </sheetView>
  </sheetViews>
  <sheetFormatPr baseColWidth="10" defaultRowHeight="15" x14ac:dyDescent="0.25"/>
  <cols>
    <col min="1" max="1" width="15" customWidth="1"/>
    <col min="2" max="2" width="22.5703125" customWidth="1"/>
    <col min="3" max="3" width="13.140625" customWidth="1"/>
    <col min="4" max="4" width="19.7109375" customWidth="1"/>
    <col min="5" max="5" width="14.28515625" customWidth="1"/>
    <col min="6" max="6" width="17.5703125" customWidth="1"/>
    <col min="7" max="7" width="14.85546875" customWidth="1"/>
  </cols>
  <sheetData>
    <row r="1" spans="1:10" x14ac:dyDescent="0.25">
      <c r="A1" s="14" t="s">
        <v>6</v>
      </c>
      <c r="B1" s="14" t="s">
        <v>14</v>
      </c>
      <c r="C1" s="14" t="s">
        <v>32</v>
      </c>
      <c r="D1" s="14" t="s">
        <v>18</v>
      </c>
      <c r="E1" s="14" t="s">
        <v>0</v>
      </c>
      <c r="F1" s="14" t="s">
        <v>27</v>
      </c>
      <c r="G1" s="14" t="s">
        <v>28</v>
      </c>
      <c r="H1" s="14" t="s">
        <v>29</v>
      </c>
      <c r="I1" s="14" t="s">
        <v>1</v>
      </c>
      <c r="J1" s="14" t="s">
        <v>19</v>
      </c>
    </row>
    <row r="2" spans="1:10" x14ac:dyDescent="0.25">
      <c r="A2">
        <v>2000</v>
      </c>
      <c r="C2">
        <v>1</v>
      </c>
      <c r="E2" s="1">
        <v>13</v>
      </c>
      <c r="F2" s="1">
        <f>C2*E2</f>
        <v>13</v>
      </c>
      <c r="G2" s="13"/>
      <c r="H2" s="16"/>
      <c r="I2" s="20">
        <v>42890</v>
      </c>
      <c r="J2" t="s">
        <v>21</v>
      </c>
    </row>
    <row r="3" spans="1:10" x14ac:dyDescent="0.25">
      <c r="A3">
        <v>2010</v>
      </c>
      <c r="B3" t="s">
        <v>2</v>
      </c>
      <c r="C3">
        <v>2</v>
      </c>
      <c r="E3" s="1">
        <v>56</v>
      </c>
      <c r="F3" s="1">
        <f t="shared" ref="F3:F16" si="0">C3*E3</f>
        <v>112</v>
      </c>
      <c r="G3" s="13"/>
      <c r="H3" s="16"/>
      <c r="I3" s="20">
        <v>42891</v>
      </c>
      <c r="J3" t="s">
        <v>21</v>
      </c>
    </row>
    <row r="4" spans="1:10" x14ac:dyDescent="0.25">
      <c r="B4" t="s">
        <v>3</v>
      </c>
      <c r="C4">
        <v>3</v>
      </c>
      <c r="E4" s="1">
        <v>56</v>
      </c>
      <c r="F4" s="1">
        <f t="shared" si="0"/>
        <v>168</v>
      </c>
      <c r="G4" s="13"/>
      <c r="H4" s="16"/>
      <c r="I4" s="20">
        <v>42892</v>
      </c>
      <c r="J4" t="s">
        <v>21</v>
      </c>
    </row>
    <row r="5" spans="1:10" x14ac:dyDescent="0.25">
      <c r="A5">
        <v>5001</v>
      </c>
      <c r="B5" t="s">
        <v>30</v>
      </c>
      <c r="C5">
        <v>2</v>
      </c>
      <c r="E5" s="1">
        <v>12</v>
      </c>
      <c r="F5" s="1">
        <f t="shared" si="0"/>
        <v>24</v>
      </c>
      <c r="G5" s="13"/>
      <c r="H5" s="16"/>
      <c r="I5" s="20">
        <v>42893</v>
      </c>
      <c r="J5" t="s">
        <v>21</v>
      </c>
    </row>
    <row r="6" spans="1:10" x14ac:dyDescent="0.25">
      <c r="A6">
        <v>5001</v>
      </c>
      <c r="B6" t="s">
        <v>2</v>
      </c>
      <c r="C6">
        <v>23</v>
      </c>
      <c r="E6" s="1">
        <v>13</v>
      </c>
      <c r="F6" s="1">
        <f t="shared" si="0"/>
        <v>299</v>
      </c>
      <c r="G6" s="13"/>
      <c r="H6" s="16"/>
      <c r="I6" s="20">
        <v>42894</v>
      </c>
      <c r="J6" t="s">
        <v>21</v>
      </c>
    </row>
    <row r="7" spans="1:10" x14ac:dyDescent="0.25">
      <c r="A7">
        <v>5001</v>
      </c>
      <c r="B7" t="s">
        <v>4</v>
      </c>
      <c r="C7">
        <v>2</v>
      </c>
      <c r="E7" s="1">
        <v>12</v>
      </c>
      <c r="F7" s="1">
        <f t="shared" si="0"/>
        <v>24</v>
      </c>
      <c r="G7" s="13"/>
      <c r="H7" s="16"/>
      <c r="I7" s="20">
        <v>42895</v>
      </c>
      <c r="J7" t="s">
        <v>21</v>
      </c>
    </row>
    <row r="8" spans="1:10" x14ac:dyDescent="0.25">
      <c r="A8">
        <v>5001</v>
      </c>
      <c r="B8" t="s">
        <v>2</v>
      </c>
      <c r="C8">
        <v>1</v>
      </c>
      <c r="E8" s="1">
        <v>1</v>
      </c>
      <c r="F8" s="1">
        <f t="shared" si="0"/>
        <v>1</v>
      </c>
      <c r="G8" s="13"/>
      <c r="H8" s="16"/>
      <c r="I8" s="20">
        <v>42896</v>
      </c>
      <c r="J8" t="s">
        <v>21</v>
      </c>
    </row>
    <row r="9" spans="1:10" x14ac:dyDescent="0.25">
      <c r="A9">
        <v>5001</v>
      </c>
      <c r="B9" t="s">
        <v>2</v>
      </c>
      <c r="C9">
        <v>1</v>
      </c>
      <c r="E9" s="1">
        <v>13</v>
      </c>
      <c r="F9" s="1">
        <f t="shared" si="0"/>
        <v>13</v>
      </c>
      <c r="G9" s="13"/>
      <c r="H9" s="16"/>
      <c r="I9" s="20">
        <v>42897</v>
      </c>
      <c r="J9" t="s">
        <v>21</v>
      </c>
    </row>
    <row r="10" spans="1:10" x14ac:dyDescent="0.25">
      <c r="A10">
        <v>5001</v>
      </c>
      <c r="B10" t="s">
        <v>2</v>
      </c>
      <c r="C10">
        <v>1</v>
      </c>
      <c r="E10" s="1">
        <v>56</v>
      </c>
      <c r="F10" s="1">
        <f t="shared" si="0"/>
        <v>56</v>
      </c>
      <c r="G10" s="13"/>
      <c r="H10" s="16"/>
      <c r="I10" s="20">
        <v>42898</v>
      </c>
      <c r="J10" t="s">
        <v>21</v>
      </c>
    </row>
    <row r="11" spans="1:10" x14ac:dyDescent="0.25">
      <c r="A11">
        <v>5001</v>
      </c>
      <c r="B11" t="s">
        <v>2</v>
      </c>
      <c r="C11">
        <v>32</v>
      </c>
      <c r="E11" s="1">
        <v>56</v>
      </c>
      <c r="F11" s="1">
        <f t="shared" si="0"/>
        <v>1792</v>
      </c>
      <c r="G11" s="13"/>
      <c r="H11" s="16"/>
      <c r="I11" s="20">
        <v>42899</v>
      </c>
      <c r="J11" t="s">
        <v>21</v>
      </c>
    </row>
    <row r="12" spans="1:10" x14ac:dyDescent="0.25">
      <c r="A12">
        <v>5001</v>
      </c>
      <c r="B12" t="s">
        <v>2</v>
      </c>
      <c r="C12">
        <v>2</v>
      </c>
      <c r="E12" s="1">
        <v>13</v>
      </c>
      <c r="F12" s="1">
        <f t="shared" si="0"/>
        <v>26</v>
      </c>
      <c r="G12" s="13"/>
      <c r="H12" s="16"/>
      <c r="I12" s="20">
        <v>42900</v>
      </c>
      <c r="J12" t="s">
        <v>21</v>
      </c>
    </row>
    <row r="13" spans="1:10" x14ac:dyDescent="0.25">
      <c r="A13">
        <v>5001</v>
      </c>
      <c r="B13" t="s">
        <v>30</v>
      </c>
      <c r="C13">
        <v>3</v>
      </c>
      <c r="E13" s="1">
        <v>12</v>
      </c>
      <c r="F13" s="1">
        <f t="shared" si="0"/>
        <v>36</v>
      </c>
      <c r="G13" s="13"/>
      <c r="H13" s="16"/>
      <c r="I13" s="20">
        <v>42901</v>
      </c>
      <c r="J13" t="s">
        <v>21</v>
      </c>
    </row>
    <row r="14" spans="1:10" x14ac:dyDescent="0.25">
      <c r="A14">
        <v>5001</v>
      </c>
      <c r="B14" t="s">
        <v>30</v>
      </c>
      <c r="C14">
        <v>2</v>
      </c>
      <c r="E14" s="1">
        <v>12</v>
      </c>
      <c r="F14" s="1">
        <f t="shared" si="0"/>
        <v>24</v>
      </c>
      <c r="G14" s="13"/>
      <c r="H14" s="16"/>
      <c r="I14" s="20">
        <v>42902</v>
      </c>
      <c r="J14" t="s">
        <v>21</v>
      </c>
    </row>
    <row r="15" spans="1:10" x14ac:dyDescent="0.25">
      <c r="A15">
        <v>5001</v>
      </c>
      <c r="B15" t="s">
        <v>3</v>
      </c>
      <c r="C15">
        <v>8</v>
      </c>
      <c r="E15" s="1">
        <v>56</v>
      </c>
      <c r="F15" s="1">
        <f t="shared" si="0"/>
        <v>448</v>
      </c>
      <c r="G15" s="13"/>
      <c r="H15" s="16"/>
      <c r="I15" s="20">
        <v>42903</v>
      </c>
      <c r="J15" t="s">
        <v>21</v>
      </c>
    </row>
    <row r="16" spans="1:10" x14ac:dyDescent="0.25">
      <c r="A16">
        <v>5001</v>
      </c>
      <c r="B16" t="s">
        <v>3</v>
      </c>
      <c r="C16">
        <v>45</v>
      </c>
      <c r="E16" s="1">
        <v>56</v>
      </c>
      <c r="F16" s="1">
        <f t="shared" si="0"/>
        <v>2520</v>
      </c>
      <c r="G16" s="13"/>
      <c r="H16" s="16"/>
      <c r="I16" s="20">
        <v>42904</v>
      </c>
      <c r="J16" t="s">
        <v>21</v>
      </c>
    </row>
    <row r="17" spans="7:10" x14ac:dyDescent="0.25">
      <c r="G17" s="13"/>
      <c r="H17" s="16"/>
      <c r="I17" s="20">
        <v>42905</v>
      </c>
      <c r="J17" t="s">
        <v>21</v>
      </c>
    </row>
    <row r="18" spans="7:10" x14ac:dyDescent="0.25">
      <c r="G18" s="13"/>
      <c r="H18" s="16"/>
      <c r="I18" s="20">
        <v>42906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8"/>
  <sheetViews>
    <sheetView workbookViewId="0">
      <selection activeCell="A16" sqref="A16:XFD16"/>
    </sheetView>
  </sheetViews>
  <sheetFormatPr baseColWidth="10" defaultRowHeight="15" x14ac:dyDescent="0.25"/>
  <cols>
    <col min="1" max="1" width="15" customWidth="1"/>
    <col min="2" max="2" width="22.5703125" customWidth="1"/>
    <col min="3" max="3" width="16" customWidth="1"/>
    <col min="4" max="4" width="19.7109375" customWidth="1"/>
    <col min="5" max="5" width="14.28515625" customWidth="1"/>
    <col min="6" max="6" width="17.5703125" customWidth="1"/>
    <col min="7" max="7" width="14.85546875" customWidth="1"/>
  </cols>
  <sheetData>
    <row r="1" spans="1:10" x14ac:dyDescent="0.25">
      <c r="A1" s="17" t="s">
        <v>6</v>
      </c>
      <c r="B1" s="17" t="s">
        <v>14</v>
      </c>
      <c r="C1" s="17" t="s">
        <v>25</v>
      </c>
      <c r="D1" s="17" t="s">
        <v>13</v>
      </c>
      <c r="E1" s="17" t="s">
        <v>26</v>
      </c>
      <c r="F1" s="17" t="s">
        <v>27</v>
      </c>
      <c r="G1" s="17" t="s">
        <v>28</v>
      </c>
      <c r="H1" s="17" t="s">
        <v>29</v>
      </c>
      <c r="I1" s="17" t="s">
        <v>15</v>
      </c>
      <c r="J1" s="17" t="s">
        <v>20</v>
      </c>
    </row>
    <row r="2" spans="1:10" x14ac:dyDescent="0.25">
      <c r="A2">
        <v>2000</v>
      </c>
      <c r="C2">
        <v>1</v>
      </c>
      <c r="E2" s="1">
        <v>13</v>
      </c>
      <c r="F2" s="1">
        <f>C2*E2</f>
        <v>13</v>
      </c>
      <c r="G2" s="13"/>
      <c r="H2" s="16"/>
      <c r="I2" s="20">
        <v>42890</v>
      </c>
      <c r="J2" t="s">
        <v>21</v>
      </c>
    </row>
    <row r="3" spans="1:10" x14ac:dyDescent="0.25">
      <c r="A3">
        <v>2010</v>
      </c>
      <c r="B3" t="s">
        <v>2</v>
      </c>
      <c r="C3">
        <v>2</v>
      </c>
      <c r="E3" s="1">
        <v>56</v>
      </c>
      <c r="F3" s="1">
        <f t="shared" ref="F3:F16" si="0">C3*E3</f>
        <v>112</v>
      </c>
      <c r="G3" s="13"/>
      <c r="H3" s="16"/>
      <c r="I3" s="20">
        <v>42891</v>
      </c>
      <c r="J3" t="s">
        <v>21</v>
      </c>
    </row>
    <row r="4" spans="1:10" x14ac:dyDescent="0.25">
      <c r="B4" t="s">
        <v>3</v>
      </c>
      <c r="C4">
        <v>3</v>
      </c>
      <c r="E4" s="1">
        <v>56</v>
      </c>
      <c r="F4" s="1">
        <f t="shared" si="0"/>
        <v>168</v>
      </c>
      <c r="G4" s="13"/>
      <c r="H4" s="16"/>
      <c r="I4" s="20">
        <v>42892</v>
      </c>
      <c r="J4" t="s">
        <v>21</v>
      </c>
    </row>
    <row r="5" spans="1:10" x14ac:dyDescent="0.25">
      <c r="A5">
        <v>5001</v>
      </c>
      <c r="B5" t="s">
        <v>30</v>
      </c>
      <c r="C5">
        <v>2</v>
      </c>
      <c r="E5" s="1">
        <v>12</v>
      </c>
      <c r="F5" s="1">
        <f t="shared" si="0"/>
        <v>24</v>
      </c>
      <c r="G5" s="13"/>
      <c r="H5" s="16"/>
      <c r="I5" s="20">
        <v>42893</v>
      </c>
      <c r="J5" t="s">
        <v>21</v>
      </c>
    </row>
    <row r="6" spans="1:10" x14ac:dyDescent="0.25">
      <c r="A6">
        <v>5001</v>
      </c>
      <c r="B6" t="s">
        <v>2</v>
      </c>
      <c r="C6">
        <v>23</v>
      </c>
      <c r="E6" s="1">
        <v>13</v>
      </c>
      <c r="F6" s="1">
        <f t="shared" si="0"/>
        <v>299</v>
      </c>
      <c r="G6" s="13"/>
      <c r="H6" s="16"/>
      <c r="I6" s="20">
        <v>42894</v>
      </c>
      <c r="J6" t="s">
        <v>21</v>
      </c>
    </row>
    <row r="7" spans="1:10" x14ac:dyDescent="0.25">
      <c r="A7">
        <v>5001</v>
      </c>
      <c r="B7" t="s">
        <v>4</v>
      </c>
      <c r="C7">
        <v>2</v>
      </c>
      <c r="E7" s="1">
        <v>12</v>
      </c>
      <c r="F7" s="1">
        <f t="shared" si="0"/>
        <v>24</v>
      </c>
      <c r="G7" s="13"/>
      <c r="H7" s="16"/>
      <c r="I7" s="20">
        <v>42895</v>
      </c>
      <c r="J7" t="s">
        <v>21</v>
      </c>
    </row>
    <row r="8" spans="1:10" x14ac:dyDescent="0.25">
      <c r="A8">
        <v>5001</v>
      </c>
      <c r="B8" t="s">
        <v>2</v>
      </c>
      <c r="C8">
        <v>1</v>
      </c>
      <c r="E8" s="1">
        <v>1</v>
      </c>
      <c r="F8" s="1">
        <f t="shared" si="0"/>
        <v>1</v>
      </c>
      <c r="G8" s="13"/>
      <c r="H8" s="16"/>
      <c r="I8" s="20">
        <v>42896</v>
      </c>
      <c r="J8" t="s">
        <v>21</v>
      </c>
    </row>
    <row r="9" spans="1:10" x14ac:dyDescent="0.25">
      <c r="A9">
        <v>5001</v>
      </c>
      <c r="B9" t="s">
        <v>2</v>
      </c>
      <c r="C9">
        <v>1</v>
      </c>
      <c r="E9" s="1">
        <v>13</v>
      </c>
      <c r="F9" s="1">
        <f t="shared" si="0"/>
        <v>13</v>
      </c>
      <c r="G9" s="13"/>
      <c r="H9" s="16"/>
      <c r="I9" s="20">
        <v>42897</v>
      </c>
      <c r="J9" t="s">
        <v>21</v>
      </c>
    </row>
    <row r="10" spans="1:10" x14ac:dyDescent="0.25">
      <c r="A10">
        <v>5001</v>
      </c>
      <c r="B10" t="s">
        <v>2</v>
      </c>
      <c r="C10">
        <v>1</v>
      </c>
      <c r="E10" s="1">
        <v>56</v>
      </c>
      <c r="F10" s="1">
        <f t="shared" si="0"/>
        <v>56</v>
      </c>
      <c r="G10" s="13"/>
      <c r="H10" s="16"/>
      <c r="I10" s="20">
        <v>42898</v>
      </c>
      <c r="J10" t="s">
        <v>21</v>
      </c>
    </row>
    <row r="11" spans="1:10" x14ac:dyDescent="0.25">
      <c r="A11">
        <v>5001</v>
      </c>
      <c r="B11" t="s">
        <v>2</v>
      </c>
      <c r="C11">
        <v>32</v>
      </c>
      <c r="E11" s="1">
        <v>56</v>
      </c>
      <c r="F11" s="1">
        <f t="shared" si="0"/>
        <v>1792</v>
      </c>
      <c r="G11" s="13"/>
      <c r="H11" s="16"/>
      <c r="I11" s="20">
        <v>42899</v>
      </c>
      <c r="J11" t="s">
        <v>21</v>
      </c>
    </row>
    <row r="12" spans="1:10" x14ac:dyDescent="0.25">
      <c r="A12">
        <v>5001</v>
      </c>
      <c r="B12" t="s">
        <v>2</v>
      </c>
      <c r="C12">
        <v>2</v>
      </c>
      <c r="E12" s="1">
        <v>13</v>
      </c>
      <c r="F12" s="1">
        <f t="shared" si="0"/>
        <v>26</v>
      </c>
      <c r="G12" s="13"/>
      <c r="H12" s="16"/>
      <c r="I12" s="20">
        <v>42900</v>
      </c>
      <c r="J12" t="s">
        <v>21</v>
      </c>
    </row>
    <row r="13" spans="1:10" x14ac:dyDescent="0.25">
      <c r="A13">
        <v>5001</v>
      </c>
      <c r="B13" t="s">
        <v>30</v>
      </c>
      <c r="C13">
        <v>3</v>
      </c>
      <c r="E13" s="1">
        <v>12</v>
      </c>
      <c r="F13" s="1">
        <f t="shared" si="0"/>
        <v>36</v>
      </c>
      <c r="G13" s="13"/>
      <c r="H13" s="16"/>
      <c r="I13" s="20">
        <v>42901</v>
      </c>
      <c r="J13" t="s">
        <v>21</v>
      </c>
    </row>
    <row r="14" spans="1:10" x14ac:dyDescent="0.25">
      <c r="A14">
        <v>5001</v>
      </c>
      <c r="B14" t="s">
        <v>30</v>
      </c>
      <c r="C14">
        <v>2</v>
      </c>
      <c r="E14" s="1">
        <v>12</v>
      </c>
      <c r="F14" s="1">
        <f t="shared" si="0"/>
        <v>24</v>
      </c>
      <c r="G14" s="13"/>
      <c r="H14" s="16"/>
      <c r="I14" s="20">
        <v>42902</v>
      </c>
      <c r="J14" t="s">
        <v>21</v>
      </c>
    </row>
    <row r="15" spans="1:10" x14ac:dyDescent="0.25">
      <c r="A15">
        <v>5001</v>
      </c>
      <c r="B15" t="s">
        <v>3</v>
      </c>
      <c r="C15">
        <v>8</v>
      </c>
      <c r="E15" s="1">
        <v>56</v>
      </c>
      <c r="F15" s="1">
        <f t="shared" si="0"/>
        <v>448</v>
      </c>
      <c r="G15" s="13"/>
      <c r="H15" s="16"/>
      <c r="I15" s="20">
        <v>42903</v>
      </c>
      <c r="J15" t="s">
        <v>21</v>
      </c>
    </row>
    <row r="16" spans="1:10" x14ac:dyDescent="0.25">
      <c r="A16">
        <v>5001</v>
      </c>
      <c r="B16" t="s">
        <v>3</v>
      </c>
      <c r="C16">
        <v>45</v>
      </c>
      <c r="E16" s="1">
        <v>56</v>
      </c>
      <c r="F16" s="1">
        <f t="shared" si="0"/>
        <v>2520</v>
      </c>
      <c r="G16" s="13"/>
      <c r="H16" s="16"/>
      <c r="I16" s="20">
        <v>42904</v>
      </c>
      <c r="J16" t="s">
        <v>21</v>
      </c>
    </row>
    <row r="17" spans="7:10" x14ac:dyDescent="0.25">
      <c r="G17" s="13"/>
      <c r="H17" s="16"/>
      <c r="I17" s="20">
        <v>42905</v>
      </c>
      <c r="J17" t="s">
        <v>21</v>
      </c>
    </row>
    <row r="18" spans="7:10" x14ac:dyDescent="0.25">
      <c r="G18" s="13"/>
      <c r="H18" s="16"/>
      <c r="I18" s="20">
        <v>42906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workbookViewId="0">
      <selection activeCell="A16" sqref="A16:XFD16"/>
    </sheetView>
  </sheetViews>
  <sheetFormatPr baseColWidth="10" defaultRowHeight="15" x14ac:dyDescent="0.25"/>
  <cols>
    <col min="1" max="1" width="15" customWidth="1"/>
    <col min="2" max="2" width="22.5703125" customWidth="1"/>
    <col min="3" max="3" width="16" customWidth="1"/>
    <col min="4" max="4" width="19.7109375" customWidth="1"/>
    <col min="5" max="5" width="14.28515625" customWidth="1"/>
    <col min="6" max="6" width="17.5703125" customWidth="1"/>
    <col min="7" max="7" width="14.85546875" customWidth="1"/>
  </cols>
  <sheetData>
    <row r="1" spans="1:10" x14ac:dyDescent="0.25">
      <c r="A1" s="17" t="s">
        <v>6</v>
      </c>
      <c r="B1" s="17" t="s">
        <v>14</v>
      </c>
      <c r="C1" s="17" t="s">
        <v>25</v>
      </c>
      <c r="D1" s="17" t="s">
        <v>13</v>
      </c>
      <c r="E1" s="17" t="s">
        <v>26</v>
      </c>
      <c r="F1" s="17" t="s">
        <v>27</v>
      </c>
      <c r="G1" s="17" t="s">
        <v>28</v>
      </c>
      <c r="H1" s="17" t="s">
        <v>29</v>
      </c>
      <c r="I1" s="17" t="s">
        <v>15</v>
      </c>
      <c r="J1" s="17" t="s">
        <v>20</v>
      </c>
    </row>
    <row r="2" spans="1:10" x14ac:dyDescent="0.25">
      <c r="A2">
        <v>2000</v>
      </c>
      <c r="C2">
        <v>1</v>
      </c>
      <c r="E2" s="1">
        <v>13</v>
      </c>
      <c r="F2" s="1">
        <f>C2*E2</f>
        <v>13</v>
      </c>
      <c r="G2" s="13"/>
      <c r="H2" s="16"/>
      <c r="I2" s="20">
        <v>42890</v>
      </c>
      <c r="J2" t="s">
        <v>21</v>
      </c>
    </row>
    <row r="3" spans="1:10" x14ac:dyDescent="0.25">
      <c r="A3">
        <v>2010</v>
      </c>
      <c r="B3" t="s">
        <v>2</v>
      </c>
      <c r="C3">
        <v>2</v>
      </c>
      <c r="E3" s="1">
        <v>56</v>
      </c>
      <c r="F3" s="1">
        <f t="shared" ref="F3:F16" si="0">C3*E3</f>
        <v>112</v>
      </c>
      <c r="G3" s="13"/>
      <c r="H3" s="16"/>
      <c r="I3" s="20">
        <v>42891</v>
      </c>
      <c r="J3" t="s">
        <v>21</v>
      </c>
    </row>
    <row r="4" spans="1:10" x14ac:dyDescent="0.25">
      <c r="B4" t="s">
        <v>3</v>
      </c>
      <c r="C4">
        <v>3</v>
      </c>
      <c r="E4" s="1">
        <v>56</v>
      </c>
      <c r="F4" s="1">
        <f t="shared" si="0"/>
        <v>168</v>
      </c>
      <c r="G4" s="13"/>
      <c r="H4" s="16"/>
      <c r="I4" s="20">
        <v>42892</v>
      </c>
      <c r="J4" t="s">
        <v>21</v>
      </c>
    </row>
    <row r="5" spans="1:10" x14ac:dyDescent="0.25">
      <c r="A5">
        <v>5001</v>
      </c>
      <c r="B5" t="s">
        <v>30</v>
      </c>
      <c r="C5">
        <v>2</v>
      </c>
      <c r="E5" s="1">
        <v>12</v>
      </c>
      <c r="F5" s="1">
        <f t="shared" si="0"/>
        <v>24</v>
      </c>
      <c r="G5" s="13"/>
      <c r="H5" s="16"/>
      <c r="I5" s="20">
        <v>42893</v>
      </c>
      <c r="J5" t="s">
        <v>21</v>
      </c>
    </row>
    <row r="6" spans="1:10" x14ac:dyDescent="0.25">
      <c r="A6">
        <v>5001</v>
      </c>
      <c r="B6" t="s">
        <v>2</v>
      </c>
      <c r="C6">
        <v>23</v>
      </c>
      <c r="E6" s="1">
        <v>13</v>
      </c>
      <c r="F6" s="1">
        <f t="shared" si="0"/>
        <v>299</v>
      </c>
      <c r="G6" s="13"/>
      <c r="H6" s="16"/>
      <c r="I6" s="20">
        <v>42894</v>
      </c>
      <c r="J6" t="s">
        <v>21</v>
      </c>
    </row>
    <row r="7" spans="1:10" x14ac:dyDescent="0.25">
      <c r="A7">
        <v>5001</v>
      </c>
      <c r="B7" t="s">
        <v>4</v>
      </c>
      <c r="C7">
        <v>2</v>
      </c>
      <c r="E7" s="1">
        <v>12</v>
      </c>
      <c r="F7" s="1">
        <f t="shared" si="0"/>
        <v>24</v>
      </c>
      <c r="G7" s="13"/>
      <c r="H7" s="16"/>
      <c r="I7" s="20">
        <v>42895</v>
      </c>
      <c r="J7" t="s">
        <v>21</v>
      </c>
    </row>
    <row r="8" spans="1:10" x14ac:dyDescent="0.25">
      <c r="A8">
        <v>5001</v>
      </c>
      <c r="B8" t="s">
        <v>2</v>
      </c>
      <c r="C8">
        <v>1</v>
      </c>
      <c r="E8" s="1">
        <v>1</v>
      </c>
      <c r="F8" s="1">
        <f t="shared" si="0"/>
        <v>1</v>
      </c>
      <c r="G8" s="13"/>
      <c r="H8" s="16"/>
      <c r="I8" s="20">
        <v>42896</v>
      </c>
      <c r="J8" t="s">
        <v>21</v>
      </c>
    </row>
    <row r="9" spans="1:10" x14ac:dyDescent="0.25">
      <c r="A9">
        <v>5001</v>
      </c>
      <c r="B9" t="s">
        <v>2</v>
      </c>
      <c r="C9">
        <v>1</v>
      </c>
      <c r="E9" s="1">
        <v>13</v>
      </c>
      <c r="F9" s="1">
        <f t="shared" si="0"/>
        <v>13</v>
      </c>
      <c r="G9" s="13"/>
      <c r="H9" s="16"/>
      <c r="I9" s="20">
        <v>42897</v>
      </c>
      <c r="J9" t="s">
        <v>21</v>
      </c>
    </row>
    <row r="10" spans="1:10" x14ac:dyDescent="0.25">
      <c r="A10">
        <v>5001</v>
      </c>
      <c r="B10" t="s">
        <v>2</v>
      </c>
      <c r="C10">
        <v>1</v>
      </c>
      <c r="E10" s="1">
        <v>56</v>
      </c>
      <c r="F10" s="1">
        <f t="shared" si="0"/>
        <v>56</v>
      </c>
      <c r="G10" s="13"/>
      <c r="H10" s="16"/>
      <c r="I10" s="20">
        <v>42898</v>
      </c>
      <c r="J10" t="s">
        <v>21</v>
      </c>
    </row>
    <row r="11" spans="1:10" x14ac:dyDescent="0.25">
      <c r="A11">
        <v>5001</v>
      </c>
      <c r="B11" t="s">
        <v>2</v>
      </c>
      <c r="C11">
        <v>32</v>
      </c>
      <c r="E11" s="1">
        <v>56</v>
      </c>
      <c r="F11" s="1">
        <f t="shared" si="0"/>
        <v>1792</v>
      </c>
      <c r="G11" s="13"/>
      <c r="H11" s="16"/>
      <c r="I11" s="20">
        <v>42899</v>
      </c>
      <c r="J11" t="s">
        <v>21</v>
      </c>
    </row>
    <row r="12" spans="1:10" x14ac:dyDescent="0.25">
      <c r="A12">
        <v>5001</v>
      </c>
      <c r="B12" t="s">
        <v>2</v>
      </c>
      <c r="C12">
        <v>2</v>
      </c>
      <c r="E12" s="1">
        <v>13</v>
      </c>
      <c r="F12" s="1">
        <f t="shared" si="0"/>
        <v>26</v>
      </c>
      <c r="G12" s="13"/>
      <c r="H12" s="16"/>
      <c r="I12" s="20">
        <v>42900</v>
      </c>
      <c r="J12" t="s">
        <v>21</v>
      </c>
    </row>
    <row r="13" spans="1:10" x14ac:dyDescent="0.25">
      <c r="A13">
        <v>5001</v>
      </c>
      <c r="B13" t="s">
        <v>30</v>
      </c>
      <c r="C13">
        <v>3</v>
      </c>
      <c r="E13" s="1">
        <v>12</v>
      </c>
      <c r="F13" s="1">
        <f t="shared" si="0"/>
        <v>36</v>
      </c>
      <c r="G13" s="13"/>
      <c r="H13" s="16"/>
      <c r="I13" s="20">
        <v>42901</v>
      </c>
      <c r="J13" t="s">
        <v>21</v>
      </c>
    </row>
    <row r="14" spans="1:10" x14ac:dyDescent="0.25">
      <c r="A14">
        <v>5001</v>
      </c>
      <c r="B14" t="s">
        <v>30</v>
      </c>
      <c r="C14">
        <v>2</v>
      </c>
      <c r="E14" s="1">
        <v>12</v>
      </c>
      <c r="F14" s="1">
        <f t="shared" si="0"/>
        <v>24</v>
      </c>
      <c r="G14" s="13"/>
      <c r="H14" s="16"/>
      <c r="I14" s="20">
        <v>42902</v>
      </c>
      <c r="J14" t="s">
        <v>21</v>
      </c>
    </row>
    <row r="15" spans="1:10" x14ac:dyDescent="0.25">
      <c r="A15">
        <v>5001</v>
      </c>
      <c r="B15" t="s">
        <v>3</v>
      </c>
      <c r="C15">
        <v>8</v>
      </c>
      <c r="E15" s="1">
        <v>56</v>
      </c>
      <c r="F15" s="1">
        <f t="shared" si="0"/>
        <v>448</v>
      </c>
      <c r="G15" s="13"/>
      <c r="H15" s="16"/>
      <c r="I15" s="20">
        <v>42903</v>
      </c>
      <c r="J15" t="s">
        <v>21</v>
      </c>
    </row>
    <row r="16" spans="1:10" x14ac:dyDescent="0.25">
      <c r="A16">
        <v>5001</v>
      </c>
      <c r="B16" t="s">
        <v>3</v>
      </c>
      <c r="C16">
        <v>45</v>
      </c>
      <c r="E16" s="1">
        <v>56</v>
      </c>
      <c r="F16" s="1">
        <f t="shared" si="0"/>
        <v>2520</v>
      </c>
      <c r="G16" s="13"/>
      <c r="H16" s="16"/>
      <c r="I16" s="20">
        <v>42904</v>
      </c>
      <c r="J16" t="s">
        <v>21</v>
      </c>
    </row>
    <row r="17" spans="7:10" x14ac:dyDescent="0.25">
      <c r="G17" s="13"/>
      <c r="H17" s="16"/>
      <c r="I17" s="20">
        <v>42905</v>
      </c>
      <c r="J17" t="s">
        <v>21</v>
      </c>
    </row>
    <row r="18" spans="7:10" x14ac:dyDescent="0.25">
      <c r="G18" s="13"/>
      <c r="H18" s="16"/>
      <c r="I18" s="20">
        <v>42906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8"/>
  <sheetViews>
    <sheetView workbookViewId="0">
      <selection activeCell="L16" sqref="L16"/>
    </sheetView>
  </sheetViews>
  <sheetFormatPr baseColWidth="10" defaultRowHeight="15" x14ac:dyDescent="0.25"/>
  <cols>
    <col min="2" max="2" width="27.140625" customWidth="1"/>
    <col min="4" max="4" width="22.140625" customWidth="1"/>
  </cols>
  <sheetData>
    <row r="1" spans="1:10" x14ac:dyDescent="0.25">
      <c r="A1" s="17" t="s">
        <v>6</v>
      </c>
      <c r="B1" s="17" t="s">
        <v>14</v>
      </c>
      <c r="C1" s="17" t="s">
        <v>25</v>
      </c>
      <c r="D1" s="17" t="s">
        <v>13</v>
      </c>
      <c r="E1" s="17" t="s">
        <v>26</v>
      </c>
      <c r="F1" s="17" t="s">
        <v>27</v>
      </c>
      <c r="G1" s="17" t="s">
        <v>28</v>
      </c>
      <c r="H1" s="17" t="s">
        <v>29</v>
      </c>
      <c r="I1" s="17" t="s">
        <v>15</v>
      </c>
      <c r="J1" s="17" t="s">
        <v>20</v>
      </c>
    </row>
    <row r="2" spans="1:10" x14ac:dyDescent="0.25">
      <c r="A2">
        <v>1000</v>
      </c>
      <c r="B2" t="s">
        <v>31</v>
      </c>
      <c r="C2" s="18"/>
      <c r="D2" s="18"/>
      <c r="E2" s="19"/>
      <c r="F2" s="1">
        <f>C2*E2</f>
        <v>0</v>
      </c>
      <c r="G2" s="13"/>
      <c r="H2" s="16"/>
      <c r="I2" s="16">
        <v>42890</v>
      </c>
      <c r="J2" t="s">
        <v>21</v>
      </c>
    </row>
    <row r="3" spans="1:10" x14ac:dyDescent="0.25">
      <c r="A3">
        <v>1000</v>
      </c>
      <c r="C3" s="18"/>
      <c r="D3" s="18"/>
      <c r="E3" s="19"/>
      <c r="F3" s="1">
        <f t="shared" ref="F3:F16" si="0">C3*E3</f>
        <v>0</v>
      </c>
      <c r="G3" s="13"/>
      <c r="H3" s="16"/>
      <c r="I3" s="16">
        <v>42891</v>
      </c>
      <c r="J3" t="s">
        <v>21</v>
      </c>
    </row>
    <row r="4" spans="1:10" x14ac:dyDescent="0.25">
      <c r="A4">
        <v>1000</v>
      </c>
      <c r="C4" s="18"/>
      <c r="D4" s="18"/>
      <c r="E4" s="19"/>
      <c r="F4" s="1">
        <f t="shared" si="0"/>
        <v>0</v>
      </c>
      <c r="G4" s="13"/>
      <c r="H4" s="16"/>
      <c r="I4" s="16">
        <v>42892</v>
      </c>
      <c r="J4" t="s">
        <v>21</v>
      </c>
    </row>
    <row r="5" spans="1:10" x14ac:dyDescent="0.25">
      <c r="A5">
        <v>1000</v>
      </c>
      <c r="C5" s="18"/>
      <c r="D5" s="18"/>
      <c r="E5" s="19"/>
      <c r="F5" s="1">
        <f t="shared" si="0"/>
        <v>0</v>
      </c>
      <c r="G5" s="13"/>
      <c r="H5" s="16"/>
      <c r="I5" s="16">
        <v>42893</v>
      </c>
      <c r="J5" t="s">
        <v>21</v>
      </c>
    </row>
    <row r="6" spans="1:10" x14ac:dyDescent="0.25">
      <c r="A6">
        <v>1000</v>
      </c>
      <c r="C6" s="18"/>
      <c r="D6" s="18"/>
      <c r="E6" s="19"/>
      <c r="F6" s="1">
        <f t="shared" si="0"/>
        <v>0</v>
      </c>
      <c r="G6" s="13"/>
      <c r="H6" s="16"/>
      <c r="I6" s="16">
        <v>42894</v>
      </c>
      <c r="J6" t="s">
        <v>21</v>
      </c>
    </row>
    <row r="7" spans="1:10" x14ac:dyDescent="0.25">
      <c r="A7">
        <v>1000</v>
      </c>
      <c r="C7" s="18"/>
      <c r="D7" s="18"/>
      <c r="E7" s="19"/>
      <c r="F7" s="1">
        <f t="shared" si="0"/>
        <v>0</v>
      </c>
      <c r="G7" s="13"/>
      <c r="H7" s="16"/>
      <c r="I7" s="16">
        <v>42895</v>
      </c>
      <c r="J7" t="s">
        <v>21</v>
      </c>
    </row>
    <row r="8" spans="1:10" x14ac:dyDescent="0.25">
      <c r="A8">
        <v>1000</v>
      </c>
      <c r="C8" s="18"/>
      <c r="D8" s="18"/>
      <c r="E8" s="19"/>
      <c r="F8" s="1">
        <f t="shared" si="0"/>
        <v>0</v>
      </c>
      <c r="G8" s="13"/>
      <c r="H8" s="16"/>
      <c r="I8" s="16">
        <v>42896</v>
      </c>
      <c r="J8" t="s">
        <v>21</v>
      </c>
    </row>
    <row r="9" spans="1:10" x14ac:dyDescent="0.25">
      <c r="A9">
        <v>1000</v>
      </c>
      <c r="C9" s="18"/>
      <c r="D9" s="18"/>
      <c r="E9" s="19"/>
      <c r="F9" s="1">
        <f t="shared" si="0"/>
        <v>0</v>
      </c>
      <c r="G9" s="13"/>
      <c r="H9" s="16"/>
      <c r="I9" s="16">
        <v>42897</v>
      </c>
      <c r="J9" t="s">
        <v>21</v>
      </c>
    </row>
    <row r="10" spans="1:10" x14ac:dyDescent="0.25">
      <c r="A10">
        <v>1000</v>
      </c>
      <c r="C10" s="18"/>
      <c r="D10" s="18"/>
      <c r="E10" s="19"/>
      <c r="F10" s="1">
        <f t="shared" si="0"/>
        <v>0</v>
      </c>
      <c r="G10" s="13"/>
      <c r="H10" s="16"/>
      <c r="I10" s="16">
        <v>42898</v>
      </c>
      <c r="J10" t="s">
        <v>21</v>
      </c>
    </row>
    <row r="11" spans="1:10" x14ac:dyDescent="0.25">
      <c r="A11">
        <v>1000</v>
      </c>
      <c r="C11" s="18"/>
      <c r="D11" s="18"/>
      <c r="E11" s="19"/>
      <c r="F11" s="1">
        <f t="shared" si="0"/>
        <v>0</v>
      </c>
      <c r="G11" s="13"/>
      <c r="H11" s="16"/>
      <c r="I11" s="16">
        <v>42899</v>
      </c>
      <c r="J11" t="s">
        <v>21</v>
      </c>
    </row>
    <row r="12" spans="1:10" x14ac:dyDescent="0.25">
      <c r="A12">
        <v>1000</v>
      </c>
      <c r="C12" s="18"/>
      <c r="D12" s="18"/>
      <c r="E12" s="19"/>
      <c r="F12" s="1">
        <f t="shared" si="0"/>
        <v>0</v>
      </c>
      <c r="G12" s="13"/>
      <c r="H12" s="16"/>
      <c r="I12" s="16">
        <v>42900</v>
      </c>
      <c r="J12" t="s">
        <v>21</v>
      </c>
    </row>
    <row r="13" spans="1:10" x14ac:dyDescent="0.25">
      <c r="A13">
        <v>1000</v>
      </c>
      <c r="C13" s="18"/>
      <c r="D13" s="18"/>
      <c r="E13" s="19"/>
      <c r="F13" s="1">
        <f t="shared" si="0"/>
        <v>0</v>
      </c>
      <c r="G13" s="13"/>
      <c r="H13" s="16"/>
      <c r="I13" s="16">
        <v>42901</v>
      </c>
      <c r="J13" t="s">
        <v>21</v>
      </c>
    </row>
    <row r="14" spans="1:10" x14ac:dyDescent="0.25">
      <c r="A14">
        <v>1000</v>
      </c>
      <c r="C14" s="18"/>
      <c r="D14" s="18"/>
      <c r="E14" s="19"/>
      <c r="F14" s="1">
        <f t="shared" si="0"/>
        <v>0</v>
      </c>
      <c r="G14" s="13"/>
      <c r="H14" s="16"/>
      <c r="I14" s="16">
        <v>42902</v>
      </c>
      <c r="J14" t="s">
        <v>21</v>
      </c>
    </row>
    <row r="15" spans="1:10" x14ac:dyDescent="0.25">
      <c r="A15">
        <v>1000</v>
      </c>
      <c r="C15" s="18"/>
      <c r="D15" s="18"/>
      <c r="E15" s="19"/>
      <c r="F15" s="1">
        <f t="shared" si="0"/>
        <v>0</v>
      </c>
      <c r="G15" s="13"/>
      <c r="H15" s="16"/>
      <c r="I15" s="16">
        <v>42903</v>
      </c>
      <c r="J15" t="s">
        <v>21</v>
      </c>
    </row>
    <row r="16" spans="1:10" x14ac:dyDescent="0.25">
      <c r="A16">
        <v>1000</v>
      </c>
      <c r="C16" s="18"/>
      <c r="D16" s="18"/>
      <c r="E16" s="19"/>
      <c r="F16" s="1">
        <f t="shared" si="0"/>
        <v>0</v>
      </c>
      <c r="G16" s="13"/>
      <c r="H16" s="16"/>
      <c r="I16" s="16">
        <v>42904</v>
      </c>
      <c r="J16" t="s">
        <v>21</v>
      </c>
    </row>
    <row r="17" spans="7:10" x14ac:dyDescent="0.25">
      <c r="G17" s="13"/>
      <c r="H17" s="16"/>
      <c r="I17" s="16">
        <v>42905</v>
      </c>
      <c r="J17" t="s">
        <v>21</v>
      </c>
    </row>
    <row r="18" spans="7:10" x14ac:dyDescent="0.25">
      <c r="G18" s="13"/>
      <c r="H18" s="16"/>
      <c r="I18" s="16">
        <v>42906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6"/>
  <sheetViews>
    <sheetView workbookViewId="0">
      <selection activeCell="B3" sqref="B3"/>
    </sheetView>
  </sheetViews>
  <sheetFormatPr baseColWidth="10" defaultRowHeight="15" x14ac:dyDescent="0.25"/>
  <cols>
    <col min="1" max="1" width="13.28515625" customWidth="1"/>
    <col min="2" max="2" width="27.140625" customWidth="1"/>
    <col min="3" max="3" width="17.85546875" customWidth="1"/>
    <col min="4" max="5" width="16.140625" customWidth="1"/>
    <col min="6" max="6" width="14.85546875" customWidth="1"/>
    <col min="7" max="7" width="17.140625" customWidth="1"/>
    <col min="8" max="8" width="13.5703125" customWidth="1"/>
    <col min="9" max="9" width="12.5703125" customWidth="1"/>
    <col min="10" max="10" width="12.28515625" customWidth="1"/>
    <col min="11" max="11" width="13" customWidth="1"/>
    <col min="12" max="12" width="15.85546875" customWidth="1"/>
  </cols>
  <sheetData>
    <row r="1" spans="1:12" x14ac:dyDescent="0.25">
      <c r="A1" s="14" t="s">
        <v>6</v>
      </c>
      <c r="B1" s="14" t="s">
        <v>36</v>
      </c>
      <c r="C1" s="14" t="s">
        <v>14</v>
      </c>
      <c r="D1" s="14" t="s">
        <v>5</v>
      </c>
      <c r="E1" s="14" t="s">
        <v>39</v>
      </c>
      <c r="F1" s="14" t="s">
        <v>18</v>
      </c>
      <c r="G1" s="14" t="s">
        <v>0</v>
      </c>
      <c r="H1" s="14" t="s">
        <v>27</v>
      </c>
      <c r="I1" s="14" t="s">
        <v>29</v>
      </c>
      <c r="J1" s="14" t="s">
        <v>1</v>
      </c>
      <c r="K1" s="14" t="s">
        <v>42</v>
      </c>
      <c r="L1" s="14" t="s">
        <v>40</v>
      </c>
    </row>
    <row r="2" spans="1:12" x14ac:dyDescent="0.25">
      <c r="A2" s="26">
        <v>2000</v>
      </c>
      <c r="B2" s="22" t="s">
        <v>38</v>
      </c>
      <c r="C2" s="22"/>
      <c r="D2" s="27">
        <v>8</v>
      </c>
      <c r="E2" s="23">
        <v>4076</v>
      </c>
      <c r="F2" s="22"/>
      <c r="G2" s="22"/>
      <c r="H2" s="22"/>
      <c r="I2" s="22"/>
      <c r="J2" s="24">
        <v>42891</v>
      </c>
      <c r="K2" s="25">
        <f>TableauSource[DATE]</f>
        <v>42891</v>
      </c>
      <c r="L2" s="22" t="s">
        <v>21</v>
      </c>
    </row>
    <row r="3" spans="1:12" x14ac:dyDescent="0.25">
      <c r="A3" s="26"/>
      <c r="B3" s="22"/>
      <c r="C3" s="22"/>
      <c r="D3" s="27"/>
      <c r="E3" s="23" t="s">
        <v>45</v>
      </c>
      <c r="F3" s="22"/>
      <c r="G3" s="22"/>
      <c r="H3" s="22"/>
      <c r="I3" s="22"/>
      <c r="J3" s="24"/>
      <c r="K3" s="25"/>
      <c r="L3" s="22"/>
    </row>
    <row r="4" spans="1:12" x14ac:dyDescent="0.25">
      <c r="A4" s="26"/>
      <c r="B4" s="22"/>
      <c r="C4" s="22"/>
      <c r="D4" s="27"/>
      <c r="E4" s="23"/>
      <c r="F4" s="22"/>
      <c r="G4" s="22"/>
      <c r="H4" s="22"/>
      <c r="I4" s="22"/>
      <c r="J4" s="24"/>
      <c r="K4" s="25"/>
      <c r="L4" s="22"/>
    </row>
    <row r="5" spans="1:12" x14ac:dyDescent="0.25">
      <c r="A5" s="26"/>
      <c r="B5" s="22"/>
      <c r="C5" s="22"/>
      <c r="D5" s="27"/>
      <c r="E5" s="23"/>
      <c r="F5" s="22"/>
      <c r="G5" s="22"/>
      <c r="H5" s="22"/>
      <c r="I5" s="22"/>
      <c r="J5" s="24"/>
      <c r="K5" s="25"/>
      <c r="L5" s="22"/>
    </row>
    <row r="6" spans="1:12" x14ac:dyDescent="0.25">
      <c r="A6" s="26"/>
      <c r="B6" s="22"/>
      <c r="C6" s="22"/>
      <c r="D6" s="27"/>
      <c r="E6" s="23"/>
      <c r="F6" s="22"/>
      <c r="G6" s="22"/>
      <c r="H6" s="22"/>
      <c r="I6" s="22"/>
      <c r="J6" s="24"/>
      <c r="K6" s="25"/>
      <c r="L6" s="22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H47"/>
  <sheetViews>
    <sheetView workbookViewId="0">
      <selection activeCell="G13" sqref="G13"/>
    </sheetView>
  </sheetViews>
  <sheetFormatPr baseColWidth="10" defaultRowHeight="15" x14ac:dyDescent="0.25"/>
  <cols>
    <col min="1" max="1" width="22.28515625" customWidth="1"/>
    <col min="2" max="2" width="12.85546875" customWidth="1"/>
    <col min="3" max="3" width="16.85546875" customWidth="1"/>
    <col min="4" max="4" width="15.7109375" customWidth="1"/>
    <col min="6" max="6" width="20.42578125" customWidth="1"/>
    <col min="7" max="7" width="15.42578125" customWidth="1"/>
    <col min="8" max="8" width="13.85546875" customWidth="1"/>
  </cols>
  <sheetData>
    <row r="3" spans="1:8" x14ac:dyDescent="0.25">
      <c r="A3" t="s">
        <v>35</v>
      </c>
      <c r="B3" t="s">
        <v>37</v>
      </c>
      <c r="C3" t="s">
        <v>41</v>
      </c>
      <c r="D3" t="s">
        <v>47</v>
      </c>
      <c r="F3" t="s">
        <v>35</v>
      </c>
      <c r="G3" t="s">
        <v>37</v>
      </c>
      <c r="H3" t="s">
        <v>41</v>
      </c>
    </row>
    <row r="4" spans="1:8" x14ac:dyDescent="0.25">
      <c r="A4" t="s">
        <v>43</v>
      </c>
      <c r="B4">
        <v>4076</v>
      </c>
      <c r="C4" s="21">
        <v>13</v>
      </c>
      <c r="D4" s="21" t="s">
        <v>21</v>
      </c>
      <c r="F4" t="s">
        <v>43</v>
      </c>
      <c r="G4" s="28">
        <f>IFERROR(VLOOKUP(F4,A4:B8,2,FALSE),"")</f>
        <v>4076</v>
      </c>
      <c r="H4" s="28">
        <f>IFERROR(VLOOKUP(F4,A4:C8,3,FALSE),"")</f>
        <v>13</v>
      </c>
    </row>
    <row r="5" spans="1:8" x14ac:dyDescent="0.25">
      <c r="A5" t="s">
        <v>46</v>
      </c>
      <c r="B5">
        <v>3025</v>
      </c>
      <c r="C5" s="21">
        <v>13</v>
      </c>
      <c r="D5" s="21" t="s">
        <v>22</v>
      </c>
    </row>
    <row r="6" spans="1:8" x14ac:dyDescent="0.25">
      <c r="A6" t="s">
        <v>33</v>
      </c>
      <c r="B6">
        <v>5030</v>
      </c>
      <c r="C6" s="21">
        <v>13</v>
      </c>
      <c r="D6" s="21" t="s">
        <v>48</v>
      </c>
    </row>
    <row r="7" spans="1:8" x14ac:dyDescent="0.25">
      <c r="A7" t="s">
        <v>34</v>
      </c>
      <c r="B7">
        <v>2000</v>
      </c>
      <c r="C7" s="21">
        <v>13</v>
      </c>
      <c r="D7" s="21" t="s">
        <v>49</v>
      </c>
    </row>
    <row r="8" spans="1:8" x14ac:dyDescent="0.25">
      <c r="A8" t="s">
        <v>44</v>
      </c>
      <c r="B8">
        <v>159</v>
      </c>
      <c r="C8" s="21">
        <v>14</v>
      </c>
      <c r="D8" s="21" t="s">
        <v>50</v>
      </c>
    </row>
    <row r="9" spans="1:8" x14ac:dyDescent="0.25">
      <c r="C9" s="21"/>
      <c r="D9" s="21" t="s">
        <v>51</v>
      </c>
    </row>
    <row r="10" spans="1:8" x14ac:dyDescent="0.25">
      <c r="C10" s="21"/>
      <c r="D10" s="21" t="s">
        <v>52</v>
      </c>
    </row>
    <row r="11" spans="1:8" x14ac:dyDescent="0.25">
      <c r="C11" s="21"/>
      <c r="D11" s="21" t="s">
        <v>53</v>
      </c>
    </row>
    <row r="12" spans="1:8" x14ac:dyDescent="0.25">
      <c r="C12" s="21"/>
      <c r="D12" s="21" t="s">
        <v>54</v>
      </c>
    </row>
    <row r="13" spans="1:8" x14ac:dyDescent="0.25">
      <c r="C13" s="21"/>
      <c r="D13" s="21" t="s">
        <v>23</v>
      </c>
    </row>
    <row r="14" spans="1:8" x14ac:dyDescent="0.25">
      <c r="C14" s="21"/>
      <c r="D14" s="21" t="s">
        <v>55</v>
      </c>
    </row>
    <row r="15" spans="1:8" x14ac:dyDescent="0.25">
      <c r="C15" s="21"/>
      <c r="D15" s="21"/>
    </row>
    <row r="16" spans="1:8" x14ac:dyDescent="0.25">
      <c r="C16" s="21"/>
      <c r="D16" s="21"/>
    </row>
    <row r="17" spans="3:4" x14ac:dyDescent="0.25">
      <c r="C17" s="21"/>
      <c r="D17" s="21"/>
    </row>
    <row r="18" spans="3:4" x14ac:dyDescent="0.25">
      <c r="C18" s="21"/>
      <c r="D18" s="21"/>
    </row>
    <row r="19" spans="3:4" x14ac:dyDescent="0.25">
      <c r="C19" s="21"/>
      <c r="D19" s="21"/>
    </row>
    <row r="20" spans="3:4" x14ac:dyDescent="0.25">
      <c r="C20" s="21"/>
      <c r="D20" s="21"/>
    </row>
    <row r="21" spans="3:4" x14ac:dyDescent="0.25">
      <c r="C21" s="21"/>
      <c r="D21" s="21"/>
    </row>
    <row r="22" spans="3:4" x14ac:dyDescent="0.25">
      <c r="C22" s="21"/>
      <c r="D22" s="21"/>
    </row>
    <row r="23" spans="3:4" x14ac:dyDescent="0.25">
      <c r="C23" s="21"/>
      <c r="D23" s="21"/>
    </row>
    <row r="24" spans="3:4" x14ac:dyDescent="0.25">
      <c r="C24" s="21"/>
      <c r="D24" s="21"/>
    </row>
    <row r="25" spans="3:4" x14ac:dyDescent="0.25">
      <c r="C25" s="21"/>
      <c r="D25" s="21"/>
    </row>
    <row r="26" spans="3:4" x14ac:dyDescent="0.25">
      <c r="C26" s="21"/>
      <c r="D26" s="21"/>
    </row>
    <row r="27" spans="3:4" x14ac:dyDescent="0.25">
      <c r="C27" s="21"/>
      <c r="D27" s="21"/>
    </row>
    <row r="28" spans="3:4" x14ac:dyDescent="0.25">
      <c r="C28" s="21"/>
      <c r="D28" s="21"/>
    </row>
    <row r="29" spans="3:4" x14ac:dyDescent="0.25">
      <c r="C29" s="21"/>
      <c r="D29" s="21"/>
    </row>
    <row r="30" spans="3:4" x14ac:dyDescent="0.25">
      <c r="C30" s="21"/>
      <c r="D30" s="21"/>
    </row>
    <row r="31" spans="3:4" x14ac:dyDescent="0.25">
      <c r="C31" s="21"/>
      <c r="D31" s="21"/>
    </row>
    <row r="32" spans="3:4" x14ac:dyDescent="0.25">
      <c r="C32" s="21"/>
      <c r="D32" s="21"/>
    </row>
    <row r="33" spans="3:4" x14ac:dyDescent="0.25">
      <c r="C33" s="21"/>
      <c r="D33" s="21"/>
    </row>
    <row r="34" spans="3:4" x14ac:dyDescent="0.25">
      <c r="C34" s="21"/>
      <c r="D34" s="21"/>
    </row>
    <row r="35" spans="3:4" x14ac:dyDescent="0.25">
      <c r="C35" s="21"/>
      <c r="D35" s="21"/>
    </row>
    <row r="36" spans="3:4" x14ac:dyDescent="0.25">
      <c r="C36" s="21"/>
      <c r="D36" s="21"/>
    </row>
    <row r="37" spans="3:4" x14ac:dyDescent="0.25">
      <c r="C37" s="21"/>
      <c r="D37" s="21"/>
    </row>
    <row r="38" spans="3:4" x14ac:dyDescent="0.25">
      <c r="C38" s="21"/>
      <c r="D38" s="21"/>
    </row>
    <row r="39" spans="3:4" x14ac:dyDescent="0.25">
      <c r="C39" s="21"/>
      <c r="D39" s="21"/>
    </row>
    <row r="40" spans="3:4" x14ac:dyDescent="0.25">
      <c r="C40" s="21"/>
      <c r="D40" s="21"/>
    </row>
    <row r="41" spans="3:4" x14ac:dyDescent="0.25">
      <c r="C41" s="21"/>
      <c r="D41" s="21"/>
    </row>
    <row r="42" spans="3:4" x14ac:dyDescent="0.25">
      <c r="C42" s="21"/>
      <c r="D42" s="21"/>
    </row>
    <row r="43" spans="3:4" x14ac:dyDescent="0.25">
      <c r="C43" s="21"/>
      <c r="D43" s="21"/>
    </row>
    <row r="44" spans="3:4" x14ac:dyDescent="0.25">
      <c r="C44" s="21"/>
      <c r="D44" s="21"/>
    </row>
    <row r="45" spans="3:4" x14ac:dyDescent="0.25">
      <c r="C45" s="21"/>
      <c r="D45" s="21"/>
    </row>
    <row r="46" spans="3:4" x14ac:dyDescent="0.25">
      <c r="C46" s="21"/>
      <c r="D46" s="21"/>
    </row>
    <row r="47" spans="3:4" x14ac:dyDescent="0.25">
      <c r="C47" s="21"/>
      <c r="D47" s="21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topLeftCell="A2" workbookViewId="0">
      <selection activeCell="F12" sqref="F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8"/>
  <sheetViews>
    <sheetView tabSelected="1" workbookViewId="0">
      <selection activeCell="L14" sqref="L14"/>
    </sheetView>
  </sheetViews>
  <sheetFormatPr baseColWidth="10" defaultRowHeight="15" x14ac:dyDescent="0.25"/>
  <cols>
    <col min="2" max="2" width="18.7109375" customWidth="1"/>
    <col min="3" max="3" width="19.42578125" customWidth="1"/>
  </cols>
  <sheetData>
    <row r="1" spans="1:10" x14ac:dyDescent="0.25">
      <c r="A1" s="14" t="s">
        <v>6</v>
      </c>
      <c r="B1" s="14" t="s">
        <v>14</v>
      </c>
      <c r="C1" s="14" t="s">
        <v>5</v>
      </c>
      <c r="D1" s="14" t="s">
        <v>18</v>
      </c>
      <c r="E1" s="14" t="s">
        <v>0</v>
      </c>
      <c r="F1" s="14" t="s">
        <v>27</v>
      </c>
      <c r="G1" s="14" t="s">
        <v>28</v>
      </c>
      <c r="H1" s="14" t="s">
        <v>29</v>
      </c>
      <c r="I1" s="14" t="s">
        <v>1</v>
      </c>
      <c r="J1" s="14" t="s">
        <v>19</v>
      </c>
    </row>
    <row r="2" spans="1:10" x14ac:dyDescent="0.25">
      <c r="A2" s="11">
        <v>5400</v>
      </c>
      <c r="B2" s="11" t="s">
        <v>7</v>
      </c>
      <c r="C2" s="11"/>
      <c r="D2" s="11">
        <v>3748</v>
      </c>
      <c r="E2" s="12">
        <v>34</v>
      </c>
      <c r="F2" s="12">
        <f>E2</f>
        <v>34</v>
      </c>
      <c r="G2" s="12"/>
      <c r="H2" s="12"/>
      <c r="I2" s="20">
        <v>42890</v>
      </c>
      <c r="J2" t="s">
        <v>21</v>
      </c>
    </row>
    <row r="3" spans="1:10" x14ac:dyDescent="0.25">
      <c r="A3" s="11">
        <v>2010</v>
      </c>
      <c r="B3" s="11" t="s">
        <v>16</v>
      </c>
      <c r="C3" s="11"/>
      <c r="D3" s="11">
        <v>2345</v>
      </c>
      <c r="E3" s="12">
        <v>23</v>
      </c>
      <c r="F3" s="12">
        <f t="shared" ref="F3:F16" si="0">E3</f>
        <v>23</v>
      </c>
      <c r="G3" s="12"/>
      <c r="H3" s="12"/>
      <c r="I3" s="20">
        <v>42891</v>
      </c>
      <c r="J3" t="s">
        <v>22</v>
      </c>
    </row>
    <row r="4" spans="1:10" x14ac:dyDescent="0.25">
      <c r="A4" s="11">
        <v>2010</v>
      </c>
      <c r="B4" s="11" t="s">
        <v>17</v>
      </c>
      <c r="C4" s="11"/>
      <c r="D4" s="11">
        <v>2527</v>
      </c>
      <c r="E4" s="12">
        <v>234</v>
      </c>
      <c r="F4" s="12">
        <f t="shared" si="0"/>
        <v>234</v>
      </c>
      <c r="G4" s="12"/>
      <c r="H4" s="12"/>
      <c r="I4" s="20">
        <v>42892</v>
      </c>
      <c r="J4" t="s">
        <v>21</v>
      </c>
    </row>
    <row r="5" spans="1:10" x14ac:dyDescent="0.25">
      <c r="A5" s="11">
        <v>5000</v>
      </c>
      <c r="B5" s="11" t="s">
        <v>4</v>
      </c>
      <c r="C5" s="11"/>
      <c r="D5" s="11">
        <v>3748</v>
      </c>
      <c r="E5" s="12">
        <v>235</v>
      </c>
      <c r="F5" s="12">
        <f t="shared" si="0"/>
        <v>235</v>
      </c>
      <c r="G5" s="12"/>
      <c r="H5" s="12"/>
      <c r="I5" s="20">
        <v>42893</v>
      </c>
      <c r="J5" t="s">
        <v>23</v>
      </c>
    </row>
    <row r="6" spans="1:10" x14ac:dyDescent="0.25">
      <c r="A6" s="11">
        <v>5400</v>
      </c>
      <c r="B6" s="11" t="s">
        <v>7</v>
      </c>
      <c r="C6" s="11"/>
      <c r="D6" s="11">
        <v>2345</v>
      </c>
      <c r="E6" s="12">
        <v>236</v>
      </c>
      <c r="F6" s="12">
        <f t="shared" si="0"/>
        <v>236</v>
      </c>
      <c r="G6" s="12"/>
      <c r="H6" s="12"/>
      <c r="I6" s="20">
        <v>42894</v>
      </c>
      <c r="J6" t="s">
        <v>24</v>
      </c>
    </row>
    <row r="7" spans="1:10" x14ac:dyDescent="0.25">
      <c r="A7" s="11">
        <v>5000</v>
      </c>
      <c r="B7" s="11" t="s">
        <v>12</v>
      </c>
      <c r="C7" s="11"/>
      <c r="D7" s="11">
        <v>2345</v>
      </c>
      <c r="E7" s="12">
        <v>237</v>
      </c>
      <c r="F7" s="12">
        <f t="shared" si="0"/>
        <v>237</v>
      </c>
      <c r="G7" s="12"/>
      <c r="H7" s="12"/>
      <c r="I7" s="20">
        <v>42895</v>
      </c>
      <c r="J7" t="s">
        <v>22</v>
      </c>
    </row>
    <row r="8" spans="1:10" x14ac:dyDescent="0.25">
      <c r="A8" s="11">
        <v>3245</v>
      </c>
      <c r="B8" s="11" t="s">
        <v>9</v>
      </c>
      <c r="C8" s="11"/>
      <c r="D8" s="11">
        <v>2435</v>
      </c>
      <c r="E8" s="12">
        <v>238</v>
      </c>
      <c r="F8" s="12">
        <f t="shared" si="0"/>
        <v>238</v>
      </c>
      <c r="G8" s="12"/>
      <c r="H8" s="12"/>
      <c r="I8" s="20">
        <v>42896</v>
      </c>
      <c r="J8" t="s">
        <v>22</v>
      </c>
    </row>
    <row r="9" spans="1:10" x14ac:dyDescent="0.25">
      <c r="A9" s="11">
        <v>3245</v>
      </c>
      <c r="B9" s="11" t="s">
        <v>9</v>
      </c>
      <c r="C9" s="11"/>
      <c r="D9" s="11">
        <v>2452</v>
      </c>
      <c r="E9" s="12">
        <v>239</v>
      </c>
      <c r="F9" s="12">
        <f t="shared" si="0"/>
        <v>239</v>
      </c>
      <c r="G9" s="12"/>
      <c r="H9" s="12"/>
      <c r="I9" s="20">
        <v>42897</v>
      </c>
      <c r="J9" t="s">
        <v>21</v>
      </c>
    </row>
    <row r="10" spans="1:10" x14ac:dyDescent="0.25">
      <c r="A10" s="11">
        <v>3245</v>
      </c>
      <c r="B10" s="11" t="s">
        <v>8</v>
      </c>
      <c r="C10" s="11"/>
      <c r="D10" s="11">
        <v>3748</v>
      </c>
      <c r="E10" s="12">
        <v>240</v>
      </c>
      <c r="F10" s="12">
        <f t="shared" si="0"/>
        <v>240</v>
      </c>
      <c r="G10" s="12"/>
      <c r="H10" s="12"/>
      <c r="I10" s="20">
        <v>42898</v>
      </c>
      <c r="J10" t="s">
        <v>22</v>
      </c>
    </row>
    <row r="11" spans="1:10" x14ac:dyDescent="0.25">
      <c r="A11" s="11">
        <v>3245</v>
      </c>
      <c r="B11" s="11" t="s">
        <v>8</v>
      </c>
      <c r="C11" s="11"/>
      <c r="D11" s="11">
        <v>2452</v>
      </c>
      <c r="E11" s="12">
        <v>241</v>
      </c>
      <c r="F11" s="12">
        <f t="shared" si="0"/>
        <v>241</v>
      </c>
      <c r="G11" s="12"/>
      <c r="H11" s="12"/>
      <c r="I11" s="20">
        <v>42899</v>
      </c>
      <c r="J11" t="s">
        <v>22</v>
      </c>
    </row>
    <row r="12" spans="1:10" x14ac:dyDescent="0.25">
      <c r="A12" s="11">
        <v>3245</v>
      </c>
      <c r="B12" s="11" t="s">
        <v>9</v>
      </c>
      <c r="C12" s="11"/>
      <c r="D12" s="11">
        <v>2345</v>
      </c>
      <c r="E12" s="12">
        <v>242</v>
      </c>
      <c r="F12" s="12">
        <f t="shared" si="0"/>
        <v>242</v>
      </c>
      <c r="G12" s="12"/>
      <c r="H12" s="12"/>
      <c r="I12" s="20">
        <v>42900</v>
      </c>
      <c r="J12" t="s">
        <v>21</v>
      </c>
    </row>
    <row r="13" spans="1:10" x14ac:dyDescent="0.25">
      <c r="A13" s="11">
        <v>5000</v>
      </c>
      <c r="B13" s="11" t="s">
        <v>10</v>
      </c>
      <c r="C13" s="11"/>
      <c r="D13" s="11">
        <v>2345</v>
      </c>
      <c r="E13" s="12">
        <v>243</v>
      </c>
      <c r="F13" s="12">
        <f t="shared" si="0"/>
        <v>243</v>
      </c>
      <c r="G13" s="12"/>
      <c r="H13" s="12"/>
      <c r="I13" s="20">
        <v>42901</v>
      </c>
      <c r="J13" t="s">
        <v>23</v>
      </c>
    </row>
    <row r="14" spans="1:10" x14ac:dyDescent="0.25">
      <c r="A14" s="11">
        <v>5000</v>
      </c>
      <c r="B14" s="11" t="s">
        <v>11</v>
      </c>
      <c r="C14" s="11"/>
      <c r="D14" s="11">
        <v>2452</v>
      </c>
      <c r="E14" s="12">
        <v>244</v>
      </c>
      <c r="F14" s="12">
        <f t="shared" si="0"/>
        <v>244</v>
      </c>
      <c r="G14" s="12"/>
      <c r="H14" s="12"/>
      <c r="I14" s="20">
        <v>42902</v>
      </c>
      <c r="J14" t="s">
        <v>24</v>
      </c>
    </row>
    <row r="15" spans="1:10" x14ac:dyDescent="0.25">
      <c r="A15" s="11">
        <v>5000</v>
      </c>
      <c r="B15" s="11" t="s">
        <v>12</v>
      </c>
      <c r="C15" s="11"/>
      <c r="D15" s="11">
        <v>2452</v>
      </c>
      <c r="E15" s="12">
        <v>245</v>
      </c>
      <c r="F15" s="12">
        <f t="shared" si="0"/>
        <v>245</v>
      </c>
      <c r="G15" s="12"/>
      <c r="H15" s="12"/>
      <c r="I15" s="20">
        <v>42903</v>
      </c>
      <c r="J15" t="s">
        <v>21</v>
      </c>
    </row>
    <row r="16" spans="1:10" x14ac:dyDescent="0.25">
      <c r="A16" s="11">
        <v>5000</v>
      </c>
      <c r="B16" s="11" t="s">
        <v>12</v>
      </c>
      <c r="C16" s="11"/>
      <c r="D16" s="11">
        <v>3748</v>
      </c>
      <c r="E16" s="12">
        <v>246</v>
      </c>
      <c r="F16" s="12">
        <f t="shared" si="0"/>
        <v>246</v>
      </c>
      <c r="G16" s="12"/>
      <c r="H16" s="12"/>
      <c r="I16" s="20">
        <v>42904</v>
      </c>
      <c r="J16" t="s">
        <v>21</v>
      </c>
    </row>
    <row r="17" spans="1:10" x14ac:dyDescent="0.25">
      <c r="A17">
        <v>2000</v>
      </c>
      <c r="C17">
        <v>1</v>
      </c>
      <c r="E17" s="1">
        <v>13</v>
      </c>
      <c r="F17" s="1">
        <f>C17*E17</f>
        <v>13</v>
      </c>
      <c r="G17" s="13"/>
      <c r="H17" s="16"/>
      <c r="I17" s="20">
        <v>42890</v>
      </c>
      <c r="J17" t="s">
        <v>21</v>
      </c>
    </row>
    <row r="18" spans="1:10" x14ac:dyDescent="0.25">
      <c r="A18">
        <v>2010</v>
      </c>
      <c r="B18" t="s">
        <v>2</v>
      </c>
      <c r="C18">
        <v>2</v>
      </c>
      <c r="E18" s="1">
        <v>56</v>
      </c>
      <c r="F18" s="1">
        <f t="shared" ref="F18:F30" si="1">C18*E18</f>
        <v>112</v>
      </c>
      <c r="G18" s="13"/>
      <c r="H18" s="16"/>
      <c r="I18" s="20">
        <v>42891</v>
      </c>
      <c r="J18" t="s">
        <v>21</v>
      </c>
    </row>
    <row r="19" spans="1:10" x14ac:dyDescent="0.25">
      <c r="A19">
        <v>5001</v>
      </c>
      <c r="B19" t="s">
        <v>30</v>
      </c>
      <c r="C19">
        <v>2</v>
      </c>
      <c r="E19" s="1">
        <v>12</v>
      </c>
      <c r="F19" s="1">
        <f t="shared" si="1"/>
        <v>24</v>
      </c>
      <c r="G19" s="13"/>
      <c r="H19" s="16"/>
      <c r="I19" s="20">
        <v>42893</v>
      </c>
      <c r="J19" t="s">
        <v>21</v>
      </c>
    </row>
    <row r="20" spans="1:10" x14ac:dyDescent="0.25">
      <c r="A20">
        <v>5001</v>
      </c>
      <c r="B20" t="s">
        <v>2</v>
      </c>
      <c r="C20">
        <v>23</v>
      </c>
      <c r="E20" s="1">
        <v>13</v>
      </c>
      <c r="F20" s="1">
        <f t="shared" si="1"/>
        <v>299</v>
      </c>
      <c r="G20" s="13"/>
      <c r="H20" s="16"/>
      <c r="I20" s="20">
        <v>42894</v>
      </c>
      <c r="J20" t="s">
        <v>21</v>
      </c>
    </row>
    <row r="21" spans="1:10" x14ac:dyDescent="0.25">
      <c r="A21">
        <v>5001</v>
      </c>
      <c r="B21" t="s">
        <v>4</v>
      </c>
      <c r="C21">
        <v>2</v>
      </c>
      <c r="E21" s="1">
        <v>12</v>
      </c>
      <c r="F21" s="1">
        <f t="shared" si="1"/>
        <v>24</v>
      </c>
      <c r="G21" s="13"/>
      <c r="H21" s="16"/>
      <c r="I21" s="20">
        <v>42895</v>
      </c>
      <c r="J21" t="s">
        <v>21</v>
      </c>
    </row>
    <row r="22" spans="1:10" x14ac:dyDescent="0.25">
      <c r="A22">
        <v>5001</v>
      </c>
      <c r="B22" t="s">
        <v>2</v>
      </c>
      <c r="C22">
        <v>1</v>
      </c>
      <c r="E22" s="1">
        <v>1</v>
      </c>
      <c r="F22" s="1">
        <f t="shared" si="1"/>
        <v>1</v>
      </c>
      <c r="G22" s="13"/>
      <c r="H22" s="16"/>
      <c r="I22" s="20">
        <v>42896</v>
      </c>
      <c r="J22" t="s">
        <v>21</v>
      </c>
    </row>
    <row r="23" spans="1:10" x14ac:dyDescent="0.25">
      <c r="A23">
        <v>5001</v>
      </c>
      <c r="B23" t="s">
        <v>2</v>
      </c>
      <c r="C23">
        <v>1</v>
      </c>
      <c r="E23" s="1">
        <v>13</v>
      </c>
      <c r="F23" s="1">
        <f t="shared" si="1"/>
        <v>13</v>
      </c>
      <c r="G23" s="13"/>
      <c r="H23" s="16"/>
      <c r="I23" s="20">
        <v>42897</v>
      </c>
      <c r="J23" t="s">
        <v>21</v>
      </c>
    </row>
    <row r="24" spans="1:10" x14ac:dyDescent="0.25">
      <c r="A24">
        <v>5001</v>
      </c>
      <c r="B24" t="s">
        <v>2</v>
      </c>
      <c r="C24">
        <v>1</v>
      </c>
      <c r="E24" s="1">
        <v>56</v>
      </c>
      <c r="F24" s="1">
        <f t="shared" si="1"/>
        <v>56</v>
      </c>
      <c r="G24" s="13"/>
      <c r="H24" s="16"/>
      <c r="I24" s="20">
        <v>42898</v>
      </c>
      <c r="J24" t="s">
        <v>21</v>
      </c>
    </row>
    <row r="25" spans="1:10" x14ac:dyDescent="0.25">
      <c r="A25">
        <v>5001</v>
      </c>
      <c r="B25" t="s">
        <v>2</v>
      </c>
      <c r="C25">
        <v>32</v>
      </c>
      <c r="E25" s="1">
        <v>56</v>
      </c>
      <c r="F25" s="1">
        <f t="shared" si="1"/>
        <v>1792</v>
      </c>
      <c r="G25" s="13"/>
      <c r="H25" s="16"/>
      <c r="I25" s="20">
        <v>42899</v>
      </c>
      <c r="J25" t="s">
        <v>21</v>
      </c>
    </row>
    <row r="26" spans="1:10" x14ac:dyDescent="0.25">
      <c r="A26">
        <v>5001</v>
      </c>
      <c r="B26" t="s">
        <v>2</v>
      </c>
      <c r="C26">
        <v>2</v>
      </c>
      <c r="E26" s="1">
        <v>13</v>
      </c>
      <c r="F26" s="1">
        <f t="shared" si="1"/>
        <v>26</v>
      </c>
      <c r="G26" s="13"/>
      <c r="H26" s="16"/>
      <c r="I26" s="20">
        <v>42900</v>
      </c>
      <c r="J26" t="s">
        <v>21</v>
      </c>
    </row>
    <row r="27" spans="1:10" x14ac:dyDescent="0.25">
      <c r="A27">
        <v>5001</v>
      </c>
      <c r="B27" t="s">
        <v>30</v>
      </c>
      <c r="C27">
        <v>3</v>
      </c>
      <c r="E27" s="1">
        <v>12</v>
      </c>
      <c r="F27" s="1">
        <f t="shared" si="1"/>
        <v>36</v>
      </c>
      <c r="G27" s="13"/>
      <c r="H27" s="16"/>
      <c r="I27" s="20">
        <v>42901</v>
      </c>
      <c r="J27" t="s">
        <v>21</v>
      </c>
    </row>
    <row r="28" spans="1:10" x14ac:dyDescent="0.25">
      <c r="A28">
        <v>5001</v>
      </c>
      <c r="B28" t="s">
        <v>30</v>
      </c>
      <c r="C28">
        <v>2</v>
      </c>
      <c r="E28" s="1">
        <v>12</v>
      </c>
      <c r="F28" s="1">
        <f t="shared" si="1"/>
        <v>24</v>
      </c>
      <c r="G28" s="13"/>
      <c r="H28" s="16"/>
      <c r="I28" s="20">
        <v>42902</v>
      </c>
      <c r="J28" t="s">
        <v>21</v>
      </c>
    </row>
    <row r="29" spans="1:10" x14ac:dyDescent="0.25">
      <c r="A29">
        <v>5001</v>
      </c>
      <c r="B29" t="s">
        <v>3</v>
      </c>
      <c r="C29">
        <v>8</v>
      </c>
      <c r="E29" s="1">
        <v>56</v>
      </c>
      <c r="F29" s="1">
        <f t="shared" si="1"/>
        <v>448</v>
      </c>
      <c r="G29" s="13"/>
      <c r="H29" s="16"/>
      <c r="I29" s="20">
        <v>42903</v>
      </c>
      <c r="J29" t="s">
        <v>21</v>
      </c>
    </row>
    <row r="30" spans="1:10" x14ac:dyDescent="0.25">
      <c r="A30">
        <v>5001</v>
      </c>
      <c r="B30" t="s">
        <v>3</v>
      </c>
      <c r="C30">
        <v>45</v>
      </c>
      <c r="E30" s="1">
        <v>56</v>
      </c>
      <c r="F30" s="1">
        <f t="shared" si="1"/>
        <v>2520</v>
      </c>
      <c r="G30" s="13"/>
      <c r="H30" s="16"/>
      <c r="I30" s="20">
        <v>42904</v>
      </c>
      <c r="J30" t="s">
        <v>21</v>
      </c>
    </row>
    <row r="31" spans="1:10" x14ac:dyDescent="0.25">
      <c r="A31">
        <v>2000</v>
      </c>
      <c r="C31">
        <v>1</v>
      </c>
      <c r="E31" s="1">
        <v>13</v>
      </c>
      <c r="F31" s="1">
        <f>C31*E31</f>
        <v>13</v>
      </c>
      <c r="G31" s="13"/>
      <c r="H31" s="16"/>
      <c r="I31" s="20">
        <v>42890</v>
      </c>
      <c r="J31" t="s">
        <v>21</v>
      </c>
    </row>
    <row r="32" spans="1:10" x14ac:dyDescent="0.25">
      <c r="A32">
        <v>2010</v>
      </c>
      <c r="B32" t="s">
        <v>2</v>
      </c>
      <c r="C32">
        <v>2</v>
      </c>
      <c r="E32" s="1">
        <v>56</v>
      </c>
      <c r="F32" s="1">
        <f t="shared" ref="F32:F44" si="2">C32*E32</f>
        <v>112</v>
      </c>
      <c r="G32" s="13"/>
      <c r="H32" s="16"/>
      <c r="I32" s="20">
        <v>42891</v>
      </c>
      <c r="J32" t="s">
        <v>21</v>
      </c>
    </row>
    <row r="33" spans="1:10" x14ac:dyDescent="0.25">
      <c r="A33">
        <v>5001</v>
      </c>
      <c r="B33" t="s">
        <v>30</v>
      </c>
      <c r="C33">
        <v>2</v>
      </c>
      <c r="E33" s="1">
        <v>12</v>
      </c>
      <c r="F33" s="1">
        <f t="shared" si="2"/>
        <v>24</v>
      </c>
      <c r="G33" s="13"/>
      <c r="H33" s="16"/>
      <c r="I33" s="20">
        <v>42893</v>
      </c>
      <c r="J33" t="s">
        <v>21</v>
      </c>
    </row>
    <row r="34" spans="1:10" x14ac:dyDescent="0.25">
      <c r="A34">
        <v>5001</v>
      </c>
      <c r="B34" t="s">
        <v>2</v>
      </c>
      <c r="C34">
        <v>23</v>
      </c>
      <c r="E34" s="1">
        <v>13</v>
      </c>
      <c r="F34" s="1">
        <f t="shared" si="2"/>
        <v>299</v>
      </c>
      <c r="G34" s="13"/>
      <c r="H34" s="16"/>
      <c r="I34" s="20">
        <v>42894</v>
      </c>
      <c r="J34" t="s">
        <v>21</v>
      </c>
    </row>
    <row r="35" spans="1:10" x14ac:dyDescent="0.25">
      <c r="A35">
        <v>5001</v>
      </c>
      <c r="B35" t="s">
        <v>4</v>
      </c>
      <c r="C35">
        <v>2</v>
      </c>
      <c r="E35" s="1">
        <v>12</v>
      </c>
      <c r="F35" s="1">
        <f t="shared" si="2"/>
        <v>24</v>
      </c>
      <c r="G35" s="13"/>
      <c r="H35" s="16"/>
      <c r="I35" s="20">
        <v>42895</v>
      </c>
      <c r="J35" t="s">
        <v>21</v>
      </c>
    </row>
    <row r="36" spans="1:10" x14ac:dyDescent="0.25">
      <c r="A36">
        <v>5001</v>
      </c>
      <c r="B36" t="s">
        <v>2</v>
      </c>
      <c r="C36">
        <v>1</v>
      </c>
      <c r="E36" s="1">
        <v>1</v>
      </c>
      <c r="F36" s="1">
        <f t="shared" si="2"/>
        <v>1</v>
      </c>
      <c r="G36" s="13"/>
      <c r="H36" s="16"/>
      <c r="I36" s="20">
        <v>42896</v>
      </c>
      <c r="J36" t="s">
        <v>21</v>
      </c>
    </row>
    <row r="37" spans="1:10" x14ac:dyDescent="0.25">
      <c r="A37">
        <v>5001</v>
      </c>
      <c r="B37" t="s">
        <v>2</v>
      </c>
      <c r="C37">
        <v>1</v>
      </c>
      <c r="E37" s="1">
        <v>13</v>
      </c>
      <c r="F37" s="1">
        <f t="shared" si="2"/>
        <v>13</v>
      </c>
      <c r="G37" s="13"/>
      <c r="H37" s="16"/>
      <c r="I37" s="20">
        <v>42897</v>
      </c>
      <c r="J37" t="s">
        <v>21</v>
      </c>
    </row>
    <row r="38" spans="1:10" x14ac:dyDescent="0.25">
      <c r="A38">
        <v>5001</v>
      </c>
      <c r="B38" t="s">
        <v>2</v>
      </c>
      <c r="C38">
        <v>1</v>
      </c>
      <c r="E38" s="1">
        <v>56</v>
      </c>
      <c r="F38" s="1">
        <f t="shared" si="2"/>
        <v>56</v>
      </c>
      <c r="G38" s="13"/>
      <c r="H38" s="16"/>
      <c r="I38" s="20">
        <v>42898</v>
      </c>
      <c r="J38" t="s">
        <v>21</v>
      </c>
    </row>
    <row r="39" spans="1:10" x14ac:dyDescent="0.25">
      <c r="A39">
        <v>5001</v>
      </c>
      <c r="B39" t="s">
        <v>2</v>
      </c>
      <c r="C39">
        <v>32</v>
      </c>
      <c r="E39" s="1">
        <v>56</v>
      </c>
      <c r="F39" s="1">
        <f t="shared" si="2"/>
        <v>1792</v>
      </c>
      <c r="G39" s="13"/>
      <c r="H39" s="16"/>
      <c r="I39" s="20">
        <v>42899</v>
      </c>
      <c r="J39" t="s">
        <v>21</v>
      </c>
    </row>
    <row r="40" spans="1:10" x14ac:dyDescent="0.25">
      <c r="A40">
        <v>5001</v>
      </c>
      <c r="B40" t="s">
        <v>2</v>
      </c>
      <c r="C40">
        <v>2</v>
      </c>
      <c r="E40" s="1">
        <v>13</v>
      </c>
      <c r="F40" s="1">
        <f t="shared" si="2"/>
        <v>26</v>
      </c>
      <c r="G40" s="13"/>
      <c r="H40" s="16"/>
      <c r="I40" s="20">
        <v>42900</v>
      </c>
      <c r="J40" t="s">
        <v>21</v>
      </c>
    </row>
    <row r="41" spans="1:10" x14ac:dyDescent="0.25">
      <c r="A41">
        <v>5001</v>
      </c>
      <c r="B41" t="s">
        <v>30</v>
      </c>
      <c r="C41">
        <v>3</v>
      </c>
      <c r="E41" s="1">
        <v>12</v>
      </c>
      <c r="F41" s="1">
        <f t="shared" si="2"/>
        <v>36</v>
      </c>
      <c r="G41" s="13"/>
      <c r="H41" s="16"/>
      <c r="I41" s="20">
        <v>42901</v>
      </c>
      <c r="J41" t="s">
        <v>21</v>
      </c>
    </row>
    <row r="42" spans="1:10" x14ac:dyDescent="0.25">
      <c r="A42">
        <v>5001</v>
      </c>
      <c r="B42" t="s">
        <v>30</v>
      </c>
      <c r="C42">
        <v>2</v>
      </c>
      <c r="E42" s="1">
        <v>12</v>
      </c>
      <c r="F42" s="1">
        <f t="shared" si="2"/>
        <v>24</v>
      </c>
      <c r="G42" s="13"/>
      <c r="H42" s="16"/>
      <c r="I42" s="20">
        <v>42902</v>
      </c>
      <c r="J42" t="s">
        <v>21</v>
      </c>
    </row>
    <row r="43" spans="1:10" x14ac:dyDescent="0.25">
      <c r="A43">
        <v>5001</v>
      </c>
      <c r="B43" t="s">
        <v>3</v>
      </c>
      <c r="C43">
        <v>8</v>
      </c>
      <c r="E43" s="1">
        <v>56</v>
      </c>
      <c r="F43" s="1">
        <f t="shared" si="2"/>
        <v>448</v>
      </c>
      <c r="G43" s="13"/>
      <c r="H43" s="16"/>
      <c r="I43" s="20">
        <v>42903</v>
      </c>
      <c r="J43" t="s">
        <v>21</v>
      </c>
    </row>
    <row r="44" spans="1:10" x14ac:dyDescent="0.25">
      <c r="A44">
        <v>5001</v>
      </c>
      <c r="B44" t="s">
        <v>3</v>
      </c>
      <c r="C44">
        <v>45</v>
      </c>
      <c r="E44" s="1">
        <v>56</v>
      </c>
      <c r="F44" s="1">
        <f t="shared" si="2"/>
        <v>2520</v>
      </c>
      <c r="G44" s="13"/>
      <c r="H44" s="16"/>
      <c r="I44" s="20">
        <v>42904</v>
      </c>
      <c r="J44" t="s">
        <v>21</v>
      </c>
    </row>
    <row r="45" spans="1:10" x14ac:dyDescent="0.25">
      <c r="A45">
        <v>2000</v>
      </c>
      <c r="C45">
        <v>1</v>
      </c>
      <c r="E45" s="1">
        <v>13</v>
      </c>
      <c r="F45" s="1">
        <f>C45*E45</f>
        <v>13</v>
      </c>
      <c r="G45" s="13"/>
      <c r="H45" s="16"/>
      <c r="I45" s="20">
        <v>42890</v>
      </c>
      <c r="J45" t="s">
        <v>21</v>
      </c>
    </row>
    <row r="46" spans="1:10" x14ac:dyDescent="0.25">
      <c r="A46">
        <v>2010</v>
      </c>
      <c r="B46" t="s">
        <v>2</v>
      </c>
      <c r="C46">
        <v>2</v>
      </c>
      <c r="E46" s="1">
        <v>56</v>
      </c>
      <c r="F46" s="1">
        <f t="shared" ref="F46:F58" si="3">C46*E46</f>
        <v>112</v>
      </c>
      <c r="G46" s="13"/>
      <c r="H46" s="16"/>
      <c r="I46" s="20">
        <v>42891</v>
      </c>
      <c r="J46" t="s">
        <v>21</v>
      </c>
    </row>
    <row r="47" spans="1:10" x14ac:dyDescent="0.25">
      <c r="A47">
        <v>5001</v>
      </c>
      <c r="B47" t="s">
        <v>30</v>
      </c>
      <c r="C47">
        <v>2</v>
      </c>
      <c r="E47" s="1">
        <v>12</v>
      </c>
      <c r="F47" s="1">
        <f t="shared" si="3"/>
        <v>24</v>
      </c>
      <c r="G47" s="13"/>
      <c r="H47" s="16"/>
      <c r="I47" s="20">
        <v>42893</v>
      </c>
      <c r="J47" t="s">
        <v>21</v>
      </c>
    </row>
    <row r="48" spans="1:10" x14ac:dyDescent="0.25">
      <c r="A48">
        <v>5001</v>
      </c>
      <c r="B48" t="s">
        <v>2</v>
      </c>
      <c r="C48">
        <v>23</v>
      </c>
      <c r="E48" s="1">
        <v>13</v>
      </c>
      <c r="F48" s="1">
        <f t="shared" si="3"/>
        <v>299</v>
      </c>
      <c r="G48" s="13"/>
      <c r="H48" s="16"/>
      <c r="I48" s="20">
        <v>42894</v>
      </c>
      <c r="J48" t="s">
        <v>21</v>
      </c>
    </row>
    <row r="49" spans="1:10" x14ac:dyDescent="0.25">
      <c r="A49">
        <v>5001</v>
      </c>
      <c r="B49" t="s">
        <v>4</v>
      </c>
      <c r="C49">
        <v>2</v>
      </c>
      <c r="E49" s="1">
        <v>12</v>
      </c>
      <c r="F49" s="1">
        <f t="shared" si="3"/>
        <v>24</v>
      </c>
      <c r="G49" s="13"/>
      <c r="H49" s="16"/>
      <c r="I49" s="20">
        <v>42895</v>
      </c>
      <c r="J49" t="s">
        <v>21</v>
      </c>
    </row>
    <row r="50" spans="1:10" x14ac:dyDescent="0.25">
      <c r="A50">
        <v>5001</v>
      </c>
      <c r="B50" t="s">
        <v>2</v>
      </c>
      <c r="C50">
        <v>1</v>
      </c>
      <c r="E50" s="1">
        <v>1</v>
      </c>
      <c r="F50" s="1">
        <f t="shared" si="3"/>
        <v>1</v>
      </c>
      <c r="G50" s="13"/>
      <c r="H50" s="16"/>
      <c r="I50" s="20">
        <v>42896</v>
      </c>
      <c r="J50" t="s">
        <v>21</v>
      </c>
    </row>
    <row r="51" spans="1:10" x14ac:dyDescent="0.25">
      <c r="A51">
        <v>5001</v>
      </c>
      <c r="B51" t="s">
        <v>2</v>
      </c>
      <c r="C51">
        <v>1</v>
      </c>
      <c r="E51" s="1">
        <v>13</v>
      </c>
      <c r="F51" s="1">
        <f t="shared" si="3"/>
        <v>13</v>
      </c>
      <c r="G51" s="13"/>
      <c r="H51" s="16"/>
      <c r="I51" s="20">
        <v>42897</v>
      </c>
      <c r="J51" t="s">
        <v>21</v>
      </c>
    </row>
    <row r="52" spans="1:10" x14ac:dyDescent="0.25">
      <c r="A52">
        <v>5001</v>
      </c>
      <c r="B52" t="s">
        <v>2</v>
      </c>
      <c r="C52">
        <v>1</v>
      </c>
      <c r="E52" s="1">
        <v>56</v>
      </c>
      <c r="F52" s="1">
        <f t="shared" si="3"/>
        <v>56</v>
      </c>
      <c r="G52" s="13"/>
      <c r="H52" s="16"/>
      <c r="I52" s="20">
        <v>42898</v>
      </c>
      <c r="J52" t="s">
        <v>21</v>
      </c>
    </row>
    <row r="53" spans="1:10" x14ac:dyDescent="0.25">
      <c r="A53">
        <v>5001</v>
      </c>
      <c r="B53" t="s">
        <v>2</v>
      </c>
      <c r="C53">
        <v>32</v>
      </c>
      <c r="E53" s="1">
        <v>56</v>
      </c>
      <c r="F53" s="1">
        <f t="shared" si="3"/>
        <v>1792</v>
      </c>
      <c r="G53" s="13"/>
      <c r="H53" s="16"/>
      <c r="I53" s="20">
        <v>42899</v>
      </c>
      <c r="J53" t="s">
        <v>21</v>
      </c>
    </row>
    <row r="54" spans="1:10" x14ac:dyDescent="0.25">
      <c r="A54">
        <v>5001</v>
      </c>
      <c r="B54" t="s">
        <v>2</v>
      </c>
      <c r="C54">
        <v>2</v>
      </c>
      <c r="E54" s="1">
        <v>13</v>
      </c>
      <c r="F54" s="1">
        <f t="shared" si="3"/>
        <v>26</v>
      </c>
      <c r="G54" s="13"/>
      <c r="H54" s="16"/>
      <c r="I54" s="20">
        <v>42900</v>
      </c>
      <c r="J54" t="s">
        <v>21</v>
      </c>
    </row>
    <row r="55" spans="1:10" x14ac:dyDescent="0.25">
      <c r="A55">
        <v>5001</v>
      </c>
      <c r="B55" t="s">
        <v>30</v>
      </c>
      <c r="C55">
        <v>3</v>
      </c>
      <c r="E55" s="1">
        <v>12</v>
      </c>
      <c r="F55" s="1">
        <f t="shared" si="3"/>
        <v>36</v>
      </c>
      <c r="G55" s="13"/>
      <c r="H55" s="16"/>
      <c r="I55" s="20">
        <v>42901</v>
      </c>
      <c r="J55" t="s">
        <v>21</v>
      </c>
    </row>
    <row r="56" spans="1:10" x14ac:dyDescent="0.25">
      <c r="A56">
        <v>5001</v>
      </c>
      <c r="B56" t="s">
        <v>30</v>
      </c>
      <c r="C56">
        <v>2</v>
      </c>
      <c r="E56" s="1">
        <v>12</v>
      </c>
      <c r="F56" s="1">
        <f t="shared" si="3"/>
        <v>24</v>
      </c>
      <c r="G56" s="13"/>
      <c r="H56" s="16"/>
      <c r="I56" s="20">
        <v>42902</v>
      </c>
      <c r="J56" t="s">
        <v>21</v>
      </c>
    </row>
    <row r="57" spans="1:10" x14ac:dyDescent="0.25">
      <c r="A57">
        <v>5001</v>
      </c>
      <c r="B57" t="s">
        <v>3</v>
      </c>
      <c r="C57">
        <v>8</v>
      </c>
      <c r="E57" s="1">
        <v>56</v>
      </c>
      <c r="F57" s="1">
        <f t="shared" si="3"/>
        <v>448</v>
      </c>
      <c r="G57" s="13"/>
      <c r="H57" s="16"/>
      <c r="I57" s="20">
        <v>42903</v>
      </c>
      <c r="J57" t="s">
        <v>21</v>
      </c>
    </row>
    <row r="58" spans="1:10" x14ac:dyDescent="0.25">
      <c r="A58">
        <v>5001</v>
      </c>
      <c r="B58" t="s">
        <v>3</v>
      </c>
      <c r="C58">
        <v>45</v>
      </c>
      <c r="E58" s="1">
        <v>56</v>
      </c>
      <c r="F58" s="1">
        <f t="shared" si="3"/>
        <v>2520</v>
      </c>
      <c r="G58" s="13"/>
      <c r="H58" s="16"/>
      <c r="I58" s="20">
        <v>42904</v>
      </c>
      <c r="J58" t="s">
        <v>21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Commandes diverses</vt:lpstr>
      <vt:lpstr>Loc interne SOGEA</vt:lpstr>
      <vt:lpstr>Loc externe</vt:lpstr>
      <vt:lpstr>Petits matériels</vt:lpstr>
      <vt:lpstr>Facturation chantiers</vt:lpstr>
      <vt:lpstr>Pointages</vt:lpstr>
      <vt:lpstr>Listes</vt:lpstr>
      <vt:lpstr>Tableau de bord</vt:lpstr>
      <vt:lpstr>Consolidation</vt:lpstr>
      <vt:lpstr>Coût</vt:lpstr>
      <vt:lpstr>Matricule</vt:lpstr>
      <vt:lpstr>Numerochantier</vt:lpstr>
      <vt:lpstr>PrénomNom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BERTHE Regis</dc:creator>
  <cp:lastModifiedBy>BERTHE Regis</cp:lastModifiedBy>
  <dcterms:created xsi:type="dcterms:W3CDTF">2017-06-03T11:39:43Z</dcterms:created>
  <dcterms:modified xsi:type="dcterms:W3CDTF">2017-06-11T12:13:02Z</dcterms:modified>
</cp:coreProperties>
</file>